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DECSN\MEXICO\PHASE VI\16.Website\"/>
    </mc:Choice>
  </mc:AlternateContent>
  <bookViews>
    <workbookView xWindow="0" yWindow="0" windowWidth="20490" windowHeight="7155"/>
  </bookViews>
  <sheets>
    <sheet name="Simulator DB2016" sheetId="1" r:id="rId1"/>
  </sheets>
  <definedNames>
    <definedName name="_xlnm._FilterDatabase" localSheetId="0" hidden="1">'Simulator DB2016'!$A$4:$AU$4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36" i="1" l="1"/>
  <c r="AS36" i="1" s="1"/>
  <c r="AP36" i="1"/>
  <c r="AN36" i="1"/>
  <c r="AI36" i="1"/>
  <c r="AG36" i="1"/>
  <c r="AE36" i="1"/>
  <c r="AC36" i="1"/>
  <c r="X36" i="1"/>
  <c r="V36" i="1"/>
  <c r="T36" i="1"/>
  <c r="R36" i="1"/>
  <c r="M36" i="1"/>
  <c r="K36" i="1"/>
  <c r="I36" i="1"/>
  <c r="G36" i="1"/>
  <c r="AR35" i="1"/>
  <c r="AP35" i="1"/>
  <c r="AN35" i="1"/>
  <c r="AI35" i="1"/>
  <c r="AG35" i="1"/>
  <c r="AE35" i="1"/>
  <c r="AC35" i="1"/>
  <c r="X35" i="1"/>
  <c r="V35" i="1"/>
  <c r="T35" i="1"/>
  <c r="R35" i="1"/>
  <c r="M35" i="1"/>
  <c r="K35" i="1"/>
  <c r="I35" i="1"/>
  <c r="G35" i="1"/>
  <c r="AR34" i="1"/>
  <c r="AP34" i="1"/>
  <c r="AS34" i="1" s="1"/>
  <c r="AN34" i="1"/>
  <c r="AI34" i="1"/>
  <c r="AG34" i="1"/>
  <c r="AE34" i="1"/>
  <c r="AC34" i="1"/>
  <c r="X34" i="1"/>
  <c r="V34" i="1"/>
  <c r="T34" i="1"/>
  <c r="R34" i="1"/>
  <c r="M34" i="1"/>
  <c r="K34" i="1"/>
  <c r="I34" i="1"/>
  <c r="G34" i="1"/>
  <c r="AR33" i="1"/>
  <c r="AP33" i="1"/>
  <c r="AN33" i="1"/>
  <c r="AI33" i="1"/>
  <c r="AG33" i="1"/>
  <c r="AE33" i="1"/>
  <c r="AC33" i="1"/>
  <c r="X33" i="1"/>
  <c r="V33" i="1"/>
  <c r="T33" i="1"/>
  <c r="R33" i="1"/>
  <c r="M33" i="1"/>
  <c r="K33" i="1"/>
  <c r="I33" i="1"/>
  <c r="G33" i="1"/>
  <c r="AR32" i="1"/>
  <c r="AP32" i="1"/>
  <c r="AN32" i="1"/>
  <c r="AI32" i="1"/>
  <c r="AG32" i="1"/>
  <c r="AE32" i="1"/>
  <c r="AC32" i="1"/>
  <c r="X32" i="1"/>
  <c r="V32" i="1"/>
  <c r="T32" i="1"/>
  <c r="R32" i="1"/>
  <c r="M32" i="1"/>
  <c r="K32" i="1"/>
  <c r="I32" i="1"/>
  <c r="G32" i="1"/>
  <c r="AR31" i="1"/>
  <c r="AP31" i="1"/>
  <c r="AN31" i="1"/>
  <c r="AI31" i="1"/>
  <c r="AG31" i="1"/>
  <c r="AE31" i="1"/>
  <c r="AC31" i="1"/>
  <c r="X31" i="1"/>
  <c r="V31" i="1"/>
  <c r="T31" i="1"/>
  <c r="R31" i="1"/>
  <c r="M31" i="1"/>
  <c r="K31" i="1"/>
  <c r="I31" i="1"/>
  <c r="G31" i="1"/>
  <c r="AR30" i="1"/>
  <c r="AP30" i="1"/>
  <c r="AN30" i="1"/>
  <c r="AI30" i="1"/>
  <c r="AG30" i="1"/>
  <c r="AE30" i="1"/>
  <c r="AC30" i="1"/>
  <c r="X30" i="1"/>
  <c r="V30" i="1"/>
  <c r="T30" i="1"/>
  <c r="R30" i="1"/>
  <c r="M30" i="1"/>
  <c r="K30" i="1"/>
  <c r="I30" i="1"/>
  <c r="G30" i="1"/>
  <c r="AR29" i="1"/>
  <c r="AP29" i="1"/>
  <c r="AT29" i="1" s="1"/>
  <c r="AN29" i="1"/>
  <c r="AI29" i="1"/>
  <c r="AG29" i="1"/>
  <c r="AE29" i="1"/>
  <c r="AK29" i="1" s="1"/>
  <c r="AC29" i="1"/>
  <c r="X29" i="1"/>
  <c r="V29" i="1"/>
  <c r="T29" i="1"/>
  <c r="R29" i="1"/>
  <c r="M29" i="1"/>
  <c r="K29" i="1"/>
  <c r="I29" i="1"/>
  <c r="G29" i="1"/>
  <c r="AR28" i="1"/>
  <c r="AS28" i="1" s="1"/>
  <c r="AP28" i="1"/>
  <c r="AN28" i="1"/>
  <c r="AI28" i="1"/>
  <c r="AG28" i="1"/>
  <c r="AE28" i="1"/>
  <c r="AC28" i="1"/>
  <c r="X28" i="1"/>
  <c r="V28" i="1"/>
  <c r="T28" i="1"/>
  <c r="R28" i="1"/>
  <c r="M28" i="1"/>
  <c r="K28" i="1"/>
  <c r="I28" i="1"/>
  <c r="G28" i="1"/>
  <c r="AR27" i="1"/>
  <c r="AT27" i="1" s="1"/>
  <c r="AP27" i="1"/>
  <c r="AN27" i="1"/>
  <c r="AI27" i="1"/>
  <c r="AG27" i="1"/>
  <c r="AE27" i="1"/>
  <c r="AC27" i="1"/>
  <c r="X27" i="1"/>
  <c r="V27" i="1"/>
  <c r="T27" i="1"/>
  <c r="R27" i="1"/>
  <c r="M27" i="1"/>
  <c r="K27" i="1"/>
  <c r="I27" i="1"/>
  <c r="G27" i="1"/>
  <c r="AR26" i="1"/>
  <c r="AP26" i="1"/>
  <c r="AN26" i="1"/>
  <c r="AI26" i="1"/>
  <c r="AG26" i="1"/>
  <c r="AE26" i="1"/>
  <c r="AC26" i="1"/>
  <c r="X26" i="1"/>
  <c r="V26" i="1"/>
  <c r="T26" i="1"/>
  <c r="R26" i="1"/>
  <c r="M26" i="1"/>
  <c r="K26" i="1"/>
  <c r="I26" i="1"/>
  <c r="G26" i="1"/>
  <c r="AS25" i="1"/>
  <c r="AR25" i="1"/>
  <c r="AP25" i="1"/>
  <c r="AN25" i="1"/>
  <c r="AI25" i="1"/>
  <c r="AG25" i="1"/>
  <c r="AE25" i="1"/>
  <c r="AC25" i="1"/>
  <c r="X25" i="1"/>
  <c r="V25" i="1"/>
  <c r="T25" i="1"/>
  <c r="R25" i="1"/>
  <c r="M25" i="1"/>
  <c r="K25" i="1"/>
  <c r="I25" i="1"/>
  <c r="G25" i="1"/>
  <c r="N25" i="1" s="1"/>
  <c r="AR24" i="1"/>
  <c r="AP24" i="1"/>
  <c r="AN24" i="1"/>
  <c r="AI24" i="1"/>
  <c r="AG24" i="1"/>
  <c r="AE24" i="1"/>
  <c r="AC24" i="1"/>
  <c r="X24" i="1"/>
  <c r="V24" i="1"/>
  <c r="T24" i="1"/>
  <c r="R24" i="1"/>
  <c r="M24" i="1"/>
  <c r="K24" i="1"/>
  <c r="I24" i="1"/>
  <c r="G24" i="1"/>
  <c r="O24" i="1" s="1"/>
  <c r="AR23" i="1"/>
  <c r="AP23" i="1"/>
  <c r="AN23" i="1"/>
  <c r="AI23" i="1"/>
  <c r="AG23" i="1"/>
  <c r="AE23" i="1"/>
  <c r="AC23" i="1"/>
  <c r="X23" i="1"/>
  <c r="V23" i="1"/>
  <c r="T23" i="1"/>
  <c r="R23" i="1"/>
  <c r="M23" i="1"/>
  <c r="O23" i="1" s="1"/>
  <c r="K23" i="1"/>
  <c r="I23" i="1"/>
  <c r="G23" i="1"/>
  <c r="AR22" i="1"/>
  <c r="AS22" i="1" s="1"/>
  <c r="AP22" i="1"/>
  <c r="AN22" i="1"/>
  <c r="AI22" i="1"/>
  <c r="AG22" i="1"/>
  <c r="AE22" i="1"/>
  <c r="AC22" i="1"/>
  <c r="X22" i="1"/>
  <c r="V22" i="1"/>
  <c r="T22" i="1"/>
  <c r="R22" i="1"/>
  <c r="M22" i="1"/>
  <c r="K22" i="1"/>
  <c r="I22" i="1"/>
  <c r="G22" i="1"/>
  <c r="AT21" i="1"/>
  <c r="AR21" i="1"/>
  <c r="AP21" i="1"/>
  <c r="AN21" i="1"/>
  <c r="AS21" i="1" s="1"/>
  <c r="AI21" i="1"/>
  <c r="AG21" i="1"/>
  <c r="AE21" i="1"/>
  <c r="AC21" i="1"/>
  <c r="X21" i="1"/>
  <c r="V21" i="1"/>
  <c r="T21" i="1"/>
  <c r="R21" i="1"/>
  <c r="M21" i="1"/>
  <c r="K21" i="1"/>
  <c r="I21" i="1"/>
  <c r="G21" i="1"/>
  <c r="AS20" i="1"/>
  <c r="AR20" i="1"/>
  <c r="AP20" i="1"/>
  <c r="AN20" i="1"/>
  <c r="AT20" i="1" s="1"/>
  <c r="AI20" i="1"/>
  <c r="AG20" i="1"/>
  <c r="AE20" i="1"/>
  <c r="AC20" i="1"/>
  <c r="X20" i="1"/>
  <c r="V20" i="1"/>
  <c r="T20" i="1"/>
  <c r="R20" i="1"/>
  <c r="M20" i="1"/>
  <c r="K20" i="1"/>
  <c r="I20" i="1"/>
  <c r="G20" i="1"/>
  <c r="N20" i="1" s="1"/>
  <c r="AR19" i="1"/>
  <c r="AP19" i="1"/>
  <c r="AN19" i="1"/>
  <c r="AI19" i="1"/>
  <c r="AG19" i="1"/>
  <c r="AE19" i="1"/>
  <c r="AC19" i="1"/>
  <c r="X19" i="1"/>
  <c r="V19" i="1"/>
  <c r="T19" i="1"/>
  <c r="R19" i="1"/>
  <c r="M19" i="1"/>
  <c r="K19" i="1"/>
  <c r="I19" i="1"/>
  <c r="G19" i="1"/>
  <c r="AR18" i="1"/>
  <c r="AP18" i="1"/>
  <c r="AN18" i="1"/>
  <c r="AI18" i="1"/>
  <c r="AG18" i="1"/>
  <c r="AE18" i="1"/>
  <c r="AC18" i="1"/>
  <c r="X18" i="1"/>
  <c r="V18" i="1"/>
  <c r="T18" i="1"/>
  <c r="R18" i="1"/>
  <c r="M18" i="1"/>
  <c r="K18" i="1"/>
  <c r="I18" i="1"/>
  <c r="G18" i="1"/>
  <c r="AR17" i="1"/>
  <c r="AP17" i="1"/>
  <c r="AN17" i="1"/>
  <c r="AI17" i="1"/>
  <c r="AG17" i="1"/>
  <c r="AE17" i="1"/>
  <c r="AC17" i="1"/>
  <c r="X17" i="1"/>
  <c r="V17" i="1"/>
  <c r="T17" i="1"/>
  <c r="R17" i="1"/>
  <c r="M17" i="1"/>
  <c r="K17" i="1"/>
  <c r="I17" i="1"/>
  <c r="G17" i="1"/>
  <c r="AR16" i="1"/>
  <c r="AS16" i="1" s="1"/>
  <c r="AP16" i="1"/>
  <c r="AN16" i="1"/>
  <c r="AI16" i="1"/>
  <c r="AG16" i="1"/>
  <c r="AE16" i="1"/>
  <c r="AC16" i="1"/>
  <c r="X16" i="1"/>
  <c r="V16" i="1"/>
  <c r="T16" i="1"/>
  <c r="R16" i="1"/>
  <c r="M16" i="1"/>
  <c r="K16" i="1"/>
  <c r="I16" i="1"/>
  <c r="G16" i="1"/>
  <c r="AR15" i="1"/>
  <c r="AP15" i="1"/>
  <c r="AN15" i="1"/>
  <c r="AS15" i="1" s="1"/>
  <c r="AI15" i="1"/>
  <c r="AG15" i="1"/>
  <c r="AE15" i="1"/>
  <c r="AC15" i="1"/>
  <c r="AK15" i="1" s="1"/>
  <c r="X15" i="1"/>
  <c r="V15" i="1"/>
  <c r="T15" i="1"/>
  <c r="R15" i="1"/>
  <c r="M15" i="1"/>
  <c r="K15" i="1"/>
  <c r="I15" i="1"/>
  <c r="G15" i="1"/>
  <c r="N15" i="1" s="1"/>
  <c r="AR14" i="1"/>
  <c r="AP14" i="1"/>
  <c r="AN14" i="1"/>
  <c r="AI14" i="1"/>
  <c r="AG14" i="1"/>
  <c r="AE14" i="1"/>
  <c r="AC14" i="1"/>
  <c r="X14" i="1"/>
  <c r="V14" i="1"/>
  <c r="T14" i="1"/>
  <c r="R14" i="1"/>
  <c r="M14" i="1"/>
  <c r="K14" i="1"/>
  <c r="I14" i="1"/>
  <c r="G14" i="1"/>
  <c r="N14" i="1" s="1"/>
  <c r="AR13" i="1"/>
  <c r="AS13" i="1" s="1"/>
  <c r="AP13" i="1"/>
  <c r="AN13" i="1"/>
  <c r="AI13" i="1"/>
  <c r="AG13" i="1"/>
  <c r="AE13" i="1"/>
  <c r="AC13" i="1"/>
  <c r="AJ13" i="1" s="1"/>
  <c r="X13" i="1"/>
  <c r="V13" i="1"/>
  <c r="T13" i="1"/>
  <c r="R13" i="1"/>
  <c r="Z13" i="1" s="1"/>
  <c r="M13" i="1"/>
  <c r="K13" i="1"/>
  <c r="I13" i="1"/>
  <c r="G13" i="1"/>
  <c r="AR12" i="1"/>
  <c r="AP12" i="1"/>
  <c r="AN12" i="1"/>
  <c r="AS12" i="1" s="1"/>
  <c r="AI12" i="1"/>
  <c r="AG12" i="1"/>
  <c r="AE12" i="1"/>
  <c r="AC12" i="1"/>
  <c r="X12" i="1"/>
  <c r="V12" i="1"/>
  <c r="T12" i="1"/>
  <c r="R12" i="1"/>
  <c r="M12" i="1"/>
  <c r="K12" i="1"/>
  <c r="I12" i="1"/>
  <c r="G12" i="1"/>
  <c r="AR11" i="1"/>
  <c r="AP11" i="1"/>
  <c r="AN11" i="1"/>
  <c r="AI11" i="1"/>
  <c r="AG11" i="1"/>
  <c r="AE11" i="1"/>
  <c r="AC11" i="1"/>
  <c r="AK11" i="1" s="1"/>
  <c r="X11" i="1"/>
  <c r="V11" i="1"/>
  <c r="T11" i="1"/>
  <c r="R11" i="1"/>
  <c r="M11" i="1"/>
  <c r="K11" i="1"/>
  <c r="I11" i="1"/>
  <c r="G11" i="1"/>
  <c r="AR10" i="1"/>
  <c r="AP10" i="1"/>
  <c r="AN10" i="1"/>
  <c r="AI10" i="1"/>
  <c r="AG10" i="1"/>
  <c r="AE10" i="1"/>
  <c r="AC10" i="1"/>
  <c r="X10" i="1"/>
  <c r="V10" i="1"/>
  <c r="T10" i="1"/>
  <c r="R10" i="1"/>
  <c r="M10" i="1"/>
  <c r="K10" i="1"/>
  <c r="I10" i="1"/>
  <c r="G10" i="1"/>
  <c r="AR9" i="1"/>
  <c r="AP9" i="1"/>
  <c r="AN9" i="1"/>
  <c r="AT9" i="1" s="1"/>
  <c r="AI9" i="1"/>
  <c r="AG9" i="1"/>
  <c r="AE9" i="1"/>
  <c r="AC9" i="1"/>
  <c r="AK9" i="1" s="1"/>
  <c r="X9" i="1"/>
  <c r="V9" i="1"/>
  <c r="T9" i="1"/>
  <c r="R9" i="1"/>
  <c r="M9" i="1"/>
  <c r="K9" i="1"/>
  <c r="I9" i="1"/>
  <c r="G9" i="1"/>
  <c r="AR8" i="1"/>
  <c r="AP8" i="1"/>
  <c r="AN8" i="1"/>
  <c r="AI8" i="1"/>
  <c r="AG8" i="1"/>
  <c r="AE8" i="1"/>
  <c r="AK8" i="1" s="1"/>
  <c r="AC8" i="1"/>
  <c r="X8" i="1"/>
  <c r="V8" i="1"/>
  <c r="T8" i="1"/>
  <c r="R8" i="1"/>
  <c r="M8" i="1"/>
  <c r="K8" i="1"/>
  <c r="I8" i="1"/>
  <c r="G8" i="1"/>
  <c r="AR7" i="1"/>
  <c r="AP7" i="1"/>
  <c r="AN7" i="1"/>
  <c r="AI7" i="1"/>
  <c r="AG7" i="1"/>
  <c r="AE7" i="1"/>
  <c r="AC7" i="1"/>
  <c r="X7" i="1"/>
  <c r="V7" i="1"/>
  <c r="T7" i="1"/>
  <c r="R7" i="1"/>
  <c r="M7" i="1"/>
  <c r="K7" i="1"/>
  <c r="I7" i="1"/>
  <c r="G7" i="1"/>
  <c r="AR6" i="1"/>
  <c r="AP6" i="1"/>
  <c r="AT6" i="1" s="1"/>
  <c r="AN6" i="1"/>
  <c r="AI6" i="1"/>
  <c r="AG6" i="1"/>
  <c r="AE6" i="1"/>
  <c r="AC6" i="1"/>
  <c r="X6" i="1"/>
  <c r="V6" i="1"/>
  <c r="T6" i="1"/>
  <c r="R6" i="1"/>
  <c r="M6" i="1"/>
  <c r="K6" i="1"/>
  <c r="I6" i="1"/>
  <c r="G6" i="1"/>
  <c r="AR5" i="1"/>
  <c r="AP5" i="1"/>
  <c r="AN5" i="1"/>
  <c r="AS5" i="1" s="1"/>
  <c r="AI5" i="1"/>
  <c r="AG5" i="1"/>
  <c r="AE5" i="1"/>
  <c r="AC5" i="1"/>
  <c r="X5" i="1"/>
  <c r="V5" i="1"/>
  <c r="T5" i="1"/>
  <c r="R5" i="1"/>
  <c r="M5" i="1"/>
  <c r="K5" i="1"/>
  <c r="I5" i="1"/>
  <c r="G5" i="1"/>
  <c r="AT11" i="1" l="1"/>
  <c r="AS11" i="1"/>
  <c r="AK13" i="1"/>
  <c r="O14" i="1"/>
  <c r="O20" i="1"/>
  <c r="AK6" i="1"/>
  <c r="AS10" i="1"/>
  <c r="AT10" i="1"/>
  <c r="O25" i="1"/>
  <c r="Z8" i="1"/>
  <c r="AT8" i="1"/>
  <c r="AS8" i="1"/>
  <c r="Z9" i="1"/>
  <c r="AS9" i="1"/>
  <c r="Y12" i="1"/>
  <c r="Z12" i="1"/>
  <c r="AT12" i="1"/>
  <c r="AT15" i="1"/>
  <c r="AS24" i="1"/>
  <c r="AT24" i="1"/>
  <c r="O16" i="1"/>
  <c r="Y16" i="1"/>
  <c r="Z16" i="1"/>
  <c r="AS17" i="1"/>
  <c r="AK20" i="1"/>
  <c r="AJ22" i="1"/>
  <c r="AK22" i="1"/>
  <c r="Z24" i="1"/>
  <c r="Z25" i="1"/>
  <c r="Y26" i="1"/>
  <c r="Z26" i="1"/>
  <c r="Z27" i="1"/>
  <c r="AJ27" i="1"/>
  <c r="AK27" i="1"/>
  <c r="AK30" i="1"/>
  <c r="AS30" i="1"/>
  <c r="O31" i="1"/>
  <c r="O32" i="1"/>
  <c r="Y32" i="1"/>
  <c r="Z32" i="1"/>
  <c r="N33" i="1"/>
  <c r="O33" i="1"/>
  <c r="AS33" i="1"/>
  <c r="N36" i="1"/>
  <c r="E36" i="1" s="1"/>
  <c r="O36" i="1"/>
  <c r="O11" i="1"/>
  <c r="Z11" i="1"/>
  <c r="Z15" i="1"/>
  <c r="AT16" i="1"/>
  <c r="Z17" i="1"/>
  <c r="AJ17" i="1"/>
  <c r="AK17" i="1"/>
  <c r="N18" i="1"/>
  <c r="AK18" i="1"/>
  <c r="AS18" i="1"/>
  <c r="AK19" i="1"/>
  <c r="Z20" i="1"/>
  <c r="AK25" i="1"/>
  <c r="AK26" i="1"/>
  <c r="AT26" i="1"/>
  <c r="O27" i="1"/>
  <c r="AS27" i="1"/>
  <c r="AK28" i="1"/>
  <c r="AT28" i="1"/>
  <c r="O29" i="1"/>
  <c r="Y29" i="1"/>
  <c r="Z29" i="1"/>
  <c r="Z33" i="1"/>
  <c r="AJ33" i="1"/>
  <c r="AK33" i="1"/>
  <c r="Y34" i="1"/>
  <c r="Z34" i="1"/>
  <c r="AK36" i="1"/>
  <c r="AT36" i="1"/>
  <c r="O6" i="1"/>
  <c r="O7" i="1"/>
  <c r="Y7" i="1"/>
  <c r="Z7" i="1"/>
  <c r="N8" i="1"/>
  <c r="O8" i="1"/>
  <c r="AJ10" i="1"/>
  <c r="AK10" i="1"/>
  <c r="AK12" i="1"/>
  <c r="AT14" i="1"/>
  <c r="O18" i="1"/>
  <c r="AS26" i="1"/>
  <c r="O28" i="1"/>
  <c r="AS29" i="1"/>
  <c r="AT32" i="1"/>
  <c r="AT33" i="1"/>
  <c r="AK34" i="1"/>
  <c r="AT34" i="1"/>
  <c r="O35" i="1"/>
  <c r="AK35" i="1"/>
  <c r="Z36" i="1"/>
  <c r="O5" i="1"/>
  <c r="N5" i="1"/>
  <c r="AJ6" i="1"/>
  <c r="AS7" i="1"/>
  <c r="AJ9" i="1"/>
  <c r="AJ11" i="1"/>
  <c r="Y13" i="1"/>
  <c r="AJ15" i="1"/>
  <c r="E33" i="1"/>
  <c r="Y5" i="1"/>
  <c r="N7" i="1"/>
  <c r="O17" i="1"/>
  <c r="N17" i="1"/>
  <c r="E17" i="1" s="1"/>
  <c r="Z18" i="1"/>
  <c r="Y18" i="1"/>
  <c r="Y33" i="1"/>
  <c r="Z5" i="1"/>
  <c r="N6" i="1"/>
  <c r="Y8" i="1"/>
  <c r="E8" i="1" s="1"/>
  <c r="O9" i="1"/>
  <c r="N9" i="1"/>
  <c r="N11" i="1"/>
  <c r="AK14" i="1"/>
  <c r="AJ14" i="1"/>
  <c r="AJ26" i="1"/>
  <c r="AJ28" i="1"/>
  <c r="Z30" i="1"/>
  <c r="Y30" i="1"/>
  <c r="AS35" i="1"/>
  <c r="AT35" i="1"/>
  <c r="AK5" i="1"/>
  <c r="AT7" i="1"/>
  <c r="AJ8" i="1"/>
  <c r="Y9" i="1"/>
  <c r="O10" i="1"/>
  <c r="Z10" i="1"/>
  <c r="Y10" i="1"/>
  <c r="O12" i="1"/>
  <c r="N12" i="1"/>
  <c r="E15" i="1"/>
  <c r="O15" i="1"/>
  <c r="AS19" i="1"/>
  <c r="AT19" i="1"/>
  <c r="Z21" i="1"/>
  <c r="AK23" i="1"/>
  <c r="AJ23" i="1"/>
  <c r="AJ25" i="1"/>
  <c r="Y27" i="1"/>
  <c r="N29" i="1"/>
  <c r="N31" i="1"/>
  <c r="N32" i="1"/>
  <c r="O34" i="1"/>
  <c r="N34" i="1"/>
  <c r="AT5" i="1"/>
  <c r="AK7" i="1"/>
  <c r="AJ7" i="1"/>
  <c r="Y11" i="1"/>
  <c r="AJ12" i="1"/>
  <c r="AT13" i="1"/>
  <c r="N16" i="1"/>
  <c r="AJ16" i="1"/>
  <c r="Y17" i="1"/>
  <c r="AT17" i="1"/>
  <c r="AJ18" i="1"/>
  <c r="Z19" i="1"/>
  <c r="Y19" i="1"/>
  <c r="O21" i="1"/>
  <c r="N21" i="1"/>
  <c r="AK21" i="1"/>
  <c r="N24" i="1"/>
  <c r="AT25" i="1"/>
  <c r="Z28" i="1"/>
  <c r="AJ30" i="1"/>
  <c r="Z35" i="1"/>
  <c r="Y35" i="1"/>
  <c r="AJ5" i="1"/>
  <c r="Z6" i="1"/>
  <c r="Y6" i="1"/>
  <c r="AS6" i="1"/>
  <c r="N10" i="1"/>
  <c r="E10" i="1" s="1"/>
  <c r="O13" i="1"/>
  <c r="N13" i="1"/>
  <c r="Z14" i="1"/>
  <c r="Y14" i="1"/>
  <c r="E14" i="1" s="1"/>
  <c r="AS14" i="1"/>
  <c r="Y15" i="1"/>
  <c r="AK16" i="1"/>
  <c r="AJ19" i="1"/>
  <c r="AJ20" i="1"/>
  <c r="Y21" i="1"/>
  <c r="Z22" i="1"/>
  <c r="Y22" i="1"/>
  <c r="N23" i="1"/>
  <c r="Y24" i="1"/>
  <c r="Y25" i="1"/>
  <c r="E25" i="1" s="1"/>
  <c r="O26" i="1"/>
  <c r="N26" i="1"/>
  <c r="N28" i="1"/>
  <c r="AK31" i="1"/>
  <c r="AJ31" i="1"/>
  <c r="AS32" i="1"/>
  <c r="AJ34" i="1"/>
  <c r="AJ35" i="1"/>
  <c r="AJ36" i="1"/>
  <c r="AT18" i="1"/>
  <c r="N19" i="1"/>
  <c r="O19" i="1"/>
  <c r="O22" i="1"/>
  <c r="P22" i="1" s="1"/>
  <c r="N22" i="1"/>
  <c r="Z23" i="1"/>
  <c r="Y23" i="1"/>
  <c r="AS23" i="1"/>
  <c r="N27" i="1"/>
  <c r="O30" i="1"/>
  <c r="N30" i="1"/>
  <c r="Z31" i="1"/>
  <c r="AA31" i="1" s="1"/>
  <c r="Y31" i="1"/>
  <c r="AS31" i="1"/>
  <c r="N35" i="1"/>
  <c r="Y20" i="1"/>
  <c r="AJ21" i="1"/>
  <c r="AT22" i="1"/>
  <c r="AT23" i="1"/>
  <c r="AK24" i="1"/>
  <c r="AJ24" i="1"/>
  <c r="Y28" i="1"/>
  <c r="AJ29" i="1"/>
  <c r="AT30" i="1"/>
  <c r="AT31" i="1"/>
  <c r="AK32" i="1"/>
  <c r="AJ32" i="1"/>
  <c r="Y36" i="1"/>
  <c r="AU23" i="1" l="1"/>
  <c r="E35" i="1"/>
  <c r="E30" i="1"/>
  <c r="AL31" i="1"/>
  <c r="E24" i="1"/>
  <c r="E18" i="1"/>
  <c r="E26" i="1"/>
  <c r="E20" i="1"/>
  <c r="P26" i="1"/>
  <c r="E23" i="1"/>
  <c r="P13" i="1"/>
  <c r="AA6" i="1"/>
  <c r="AA35" i="1"/>
  <c r="AA28" i="1"/>
  <c r="P21" i="1"/>
  <c r="AU17" i="1"/>
  <c r="AU13" i="1"/>
  <c r="AL7" i="1"/>
  <c r="AL35" i="1"/>
  <c r="E32" i="1"/>
  <c r="P29" i="1"/>
  <c r="AA10" i="1"/>
  <c r="AU7" i="1"/>
  <c r="P36" i="1"/>
  <c r="AL33" i="1"/>
  <c r="AL29" i="1"/>
  <c r="AL26" i="1"/>
  <c r="P16" i="1"/>
  <c r="AA11" i="1"/>
  <c r="AA5" i="1"/>
  <c r="AA24" i="1"/>
  <c r="AA33" i="1"/>
  <c r="AU20" i="1"/>
  <c r="AU8" i="1"/>
  <c r="P7" i="1"/>
  <c r="AL27" i="1"/>
  <c r="AU16" i="1"/>
  <c r="P14" i="1"/>
  <c r="P5" i="1"/>
  <c r="P35" i="1"/>
  <c r="P28" i="1"/>
  <c r="P18" i="1"/>
  <c r="AL17" i="1"/>
  <c r="AA16" i="1"/>
  <c r="AL8" i="1"/>
  <c r="AU24" i="1"/>
  <c r="AL32" i="1"/>
  <c r="AU22" i="1"/>
  <c r="P19" i="1"/>
  <c r="AL34" i="1"/>
  <c r="AU28" i="1"/>
  <c r="AA34" i="1"/>
  <c r="AU25" i="1"/>
  <c r="P24" i="1"/>
  <c r="AU5" i="1"/>
  <c r="AU26" i="1"/>
  <c r="AU9" i="1"/>
  <c r="E34" i="1"/>
  <c r="P32" i="1"/>
  <c r="AL23" i="1"/>
  <c r="AU19" i="1"/>
  <c r="E12" i="1"/>
  <c r="P10" i="1"/>
  <c r="AU32" i="1"/>
  <c r="AU21" i="1"/>
  <c r="E11" i="1"/>
  <c r="AA8" i="1"/>
  <c r="AL30" i="1"/>
  <c r="AA20" i="1"/>
  <c r="P17" i="1"/>
  <c r="P8" i="1"/>
  <c r="AU36" i="1"/>
  <c r="AA32" i="1"/>
  <c r="P27" i="1"/>
  <c r="AL10" i="1"/>
  <c r="P11" i="1"/>
  <c r="AU15" i="1"/>
  <c r="AU10" i="1"/>
  <c r="AU31" i="1"/>
  <c r="P30" i="1"/>
  <c r="AA23" i="1"/>
  <c r="E19" i="1"/>
  <c r="E28" i="1"/>
  <c r="AA25" i="1"/>
  <c r="AA22" i="1"/>
  <c r="AL16" i="1"/>
  <c r="AA14" i="1"/>
  <c r="P25" i="1"/>
  <c r="AL21" i="1"/>
  <c r="AA19" i="1"/>
  <c r="P34" i="1"/>
  <c r="E31" i="1"/>
  <c r="AA27" i="1"/>
  <c r="AA21" i="1"/>
  <c r="P12" i="1"/>
  <c r="AU35" i="1"/>
  <c r="AL28" i="1"/>
  <c r="AL18" i="1"/>
  <c r="AL14" i="1"/>
  <c r="E9" i="1"/>
  <c r="AU6" i="1"/>
  <c r="AU34" i="1"/>
  <c r="AA26" i="1"/>
  <c r="AA15" i="1"/>
  <c r="AA36" i="1"/>
  <c r="AA29" i="1"/>
  <c r="AL19" i="1"/>
  <c r="AL15" i="1"/>
  <c r="AA13" i="1"/>
  <c r="P31" i="1"/>
  <c r="AL13" i="1"/>
  <c r="AA12" i="1"/>
  <c r="AA7" i="1"/>
  <c r="AU30" i="1"/>
  <c r="AL24" i="1"/>
  <c r="E27" i="1"/>
  <c r="E22" i="1"/>
  <c r="AU18" i="1"/>
  <c r="E13" i="1"/>
  <c r="AU29" i="1"/>
  <c r="E21" i="1"/>
  <c r="E16" i="1"/>
  <c r="AU33" i="1"/>
  <c r="E29" i="1"/>
  <c r="P20" i="1"/>
  <c r="P15" i="1"/>
  <c r="AL36" i="1"/>
  <c r="AL20" i="1"/>
  <c r="AL5" i="1"/>
  <c r="AA30" i="1"/>
  <c r="AA17" i="1"/>
  <c r="AU11" i="1"/>
  <c r="P9" i="1"/>
  <c r="E6" i="1"/>
  <c r="P23" i="1"/>
  <c r="AA18" i="1"/>
  <c r="AU12" i="1"/>
  <c r="E7" i="1"/>
  <c r="P33" i="1"/>
  <c r="AU27" i="1"/>
  <c r="AU14" i="1"/>
  <c r="AL12" i="1"/>
  <c r="AL9" i="1"/>
  <c r="AL6" i="1"/>
  <c r="E5" i="1"/>
  <c r="AL25" i="1"/>
  <c r="AL22" i="1"/>
  <c r="AA9" i="1"/>
  <c r="AL11" i="1"/>
  <c r="P6" i="1"/>
  <c r="D5" i="1" l="1"/>
  <c r="D13" i="1"/>
  <c r="D27" i="1"/>
  <c r="D9" i="1"/>
  <c r="D31" i="1"/>
  <c r="D14" i="1"/>
  <c r="D16" i="1"/>
  <c r="D26" i="1"/>
  <c r="D28" i="1"/>
  <c r="D36" i="1"/>
  <c r="D10" i="1"/>
  <c r="D30" i="1"/>
  <c r="D17" i="1"/>
  <c r="D15" i="1"/>
  <c r="D24" i="1"/>
  <c r="D23" i="1"/>
  <c r="D8" i="1"/>
  <c r="D7" i="1"/>
  <c r="D6" i="1"/>
  <c r="D21" i="1"/>
  <c r="D19" i="1"/>
  <c r="D11" i="1"/>
  <c r="D35" i="1"/>
  <c r="D20" i="1"/>
  <c r="D29" i="1"/>
  <c r="D22" i="1"/>
  <c r="D12" i="1"/>
  <c r="D34" i="1"/>
  <c r="D33" i="1"/>
  <c r="D32" i="1"/>
  <c r="D18" i="1"/>
  <c r="D25" i="1"/>
</calcChain>
</file>

<file path=xl/sharedStrings.xml><?xml version="1.0" encoding="utf-8"?>
<sst xmlns="http://schemas.openxmlformats.org/spreadsheetml/2006/main" count="119" uniqueCount="95">
  <si>
    <t>Frontier</t>
  </si>
  <si>
    <t>Worse performance</t>
  </si>
  <si>
    <t>Ease of Doing Business</t>
  </si>
  <si>
    <t>Starting a Business</t>
  </si>
  <si>
    <t>Dealing with Construction Permits</t>
  </si>
  <si>
    <t>Registering Property</t>
  </si>
  <si>
    <t>Enforcing Contracts</t>
  </si>
  <si>
    <t>State</t>
  </si>
  <si>
    <t>City</t>
  </si>
  <si>
    <t>Rank as published in Doing Business in Mexico 2016 Report</t>
  </si>
  <si>
    <t xml:space="preserve">Rank as of Current Data and Simulation </t>
  </si>
  <si>
    <t>Aggegate Distance to the frontier* (4 indicators)</t>
  </si>
  <si>
    <t>Procedures (number)</t>
  </si>
  <si>
    <t>DTF Procedures</t>
  </si>
  <si>
    <t>Time (days)</t>
  </si>
  <si>
    <t>DTF Time</t>
  </si>
  <si>
    <t>Cost (% of income per capita)</t>
  </si>
  <si>
    <t>DTF Cost</t>
  </si>
  <si>
    <t>Paid-in Min. Capital (% of income per capita)</t>
  </si>
  <si>
    <t>DTF PMC</t>
  </si>
  <si>
    <t>Distance to the frontier Starting a Business (for agg rank)</t>
  </si>
  <si>
    <t>Distance to the frontier Starting a Business</t>
  </si>
  <si>
    <t>Ease of Starting a Business (RANK)</t>
  </si>
  <si>
    <t>Cost (% of warehouse value)</t>
  </si>
  <si>
    <t>Building Quality Control Index</t>
  </si>
  <si>
    <t>DTF QCI</t>
  </si>
  <si>
    <t>Distance to the frontier Construction (for agg rank)</t>
  </si>
  <si>
    <t>Distance to the frontier construction</t>
  </si>
  <si>
    <t>Ease of Construction RANK</t>
  </si>
  <si>
    <t>Cost (% of property value)</t>
  </si>
  <si>
    <t>Quality of land administration index (0-30)</t>
  </si>
  <si>
    <t>DTF QLAI</t>
  </si>
  <si>
    <t>Distance to the frontier Property (for agg rank)</t>
  </si>
  <si>
    <t>Distance to the frontier Property</t>
  </si>
  <si>
    <t>Ease of Property RANK</t>
  </si>
  <si>
    <t>Cost (% of claim)</t>
  </si>
  <si>
    <t>Quality of Judicial Processes Index (0-18)</t>
  </si>
  <si>
    <t>DTF QJPI</t>
  </si>
  <si>
    <t>Distance to the frontier Contracts (for agg rank)</t>
  </si>
  <si>
    <t>Distance to the frontier Contracts</t>
  </si>
  <si>
    <t>Ease of Contracts RANK</t>
  </si>
  <si>
    <t>Aguascalientes</t>
  </si>
  <si>
    <t>Estado de México</t>
  </si>
  <si>
    <t>Tlalnepantla de Baz</t>
  </si>
  <si>
    <t>Colima</t>
  </si>
  <si>
    <t>Puebla</t>
  </si>
  <si>
    <t>Sinaloa</t>
  </si>
  <si>
    <t>Culiacán</t>
  </si>
  <si>
    <t>Guanajuato</t>
  </si>
  <si>
    <t>Celaya</t>
  </si>
  <si>
    <t>Durango</t>
  </si>
  <si>
    <t>San Luis Potosí</t>
  </si>
  <si>
    <t>Jalisco</t>
  </si>
  <si>
    <t>Guadalajara</t>
  </si>
  <si>
    <t>Veracruz</t>
  </si>
  <si>
    <t>Querétaro</t>
  </si>
  <si>
    <t>Sonora</t>
  </si>
  <si>
    <t>Hermosillo</t>
  </si>
  <si>
    <t>Nuevo León</t>
  </si>
  <si>
    <t>Monterrey</t>
  </si>
  <si>
    <t>Chiapas</t>
  </si>
  <si>
    <t>Tuxtla Gutiérrez</t>
  </si>
  <si>
    <t>Campeche</t>
  </si>
  <si>
    <t>Tamaulipas</t>
  </si>
  <si>
    <t>Matamoros</t>
  </si>
  <si>
    <t>Coahuila</t>
  </si>
  <si>
    <t>Torreón</t>
  </si>
  <si>
    <t>Yucatán</t>
  </si>
  <si>
    <t>Mérida</t>
  </si>
  <si>
    <t>Hidalgo</t>
  </si>
  <si>
    <t>Pachuca de Soto</t>
  </si>
  <si>
    <t>Michoacán</t>
  </si>
  <si>
    <t>Morelia</t>
  </si>
  <si>
    <t>Tabasco</t>
  </si>
  <si>
    <t>Villahermosa (Centro)</t>
  </si>
  <si>
    <t>Nayarit</t>
  </si>
  <si>
    <t>Tepic</t>
  </si>
  <si>
    <t>Tlaxcala</t>
  </si>
  <si>
    <t>Morelos</t>
  </si>
  <si>
    <t>Cuernavaca</t>
  </si>
  <si>
    <t>Quintana Roo</t>
  </si>
  <si>
    <t>Cancún (Benito Juárez)</t>
  </si>
  <si>
    <t>Zacatecas</t>
  </si>
  <si>
    <t>Chihuahua</t>
  </si>
  <si>
    <t>Ciudad Juárez</t>
  </si>
  <si>
    <t>Baja California Sur</t>
  </si>
  <si>
    <t>La Paz</t>
  </si>
  <si>
    <t>Baja California</t>
  </si>
  <si>
    <t>Tijuana</t>
  </si>
  <si>
    <t>Guerrero</t>
  </si>
  <si>
    <t>Acapulco</t>
  </si>
  <si>
    <t>Ciudad de México</t>
  </si>
  <si>
    <t>Oaxaca</t>
  </si>
  <si>
    <t>Oaxaca de Juárez</t>
  </si>
  <si>
    <t xml:space="preserve">Note:  The DTF measure is normalized to range between 0 and 100, with 100 representing the frontier of best practices (the higher the score, the better).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</si>
</sst>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0_);_(* \(#,##0.0000\);_(* &quot;-&quot;????_);_(@_)"/>
    <numFmt numFmtId="167" formatCode="_(* #,##0.0_);_(* \(#,##0.0\);_(* &quot;-&quot;?_);_(@_)"/>
    <numFmt numFmtId="168" formatCode="_(* #,##0.000_);_(* \(#,##0.0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2" borderId="0" xfId="0" applyFont="1" applyFill="1"/>
    <xf numFmtId="43" fontId="3" fillId="3" borderId="1" xfId="1" applyFont="1" applyFill="1" applyBorder="1" applyAlignment="1" applyProtection="1">
      <alignment horizontal="center" vertical="center" wrapText="1"/>
    </xf>
    <xf numFmtId="43" fontId="3" fillId="3" borderId="2" xfId="1" applyFont="1" applyFill="1" applyBorder="1" applyAlignment="1" applyProtection="1">
      <alignment horizontal="center" vertical="center" wrapText="1"/>
    </xf>
    <xf numFmtId="43" fontId="4" fillId="3" borderId="4" xfId="1" applyFont="1" applyFill="1" applyBorder="1" applyAlignment="1" applyProtection="1">
      <alignment horizontal="center" vertical="center" wrapText="1"/>
    </xf>
    <xf numFmtId="43" fontId="4" fillId="3" borderId="4" xfId="1" applyFont="1" applyFill="1" applyBorder="1" applyAlignment="1" applyProtection="1">
      <alignment horizontal="center" vertical="center" wrapText="1"/>
      <protection locked="0"/>
    </xf>
    <xf numFmtId="43" fontId="5" fillId="3" borderId="4" xfId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43" fontId="4" fillId="4" borderId="0" xfId="1" applyFont="1" applyFill="1" applyBorder="1" applyAlignment="1" applyProtection="1">
      <alignment vertical="center"/>
    </xf>
    <xf numFmtId="164" fontId="3" fillId="5" borderId="0" xfId="1" applyNumberFormat="1" applyFont="1" applyFill="1" applyBorder="1" applyProtection="1"/>
    <xf numFmtId="164" fontId="3" fillId="6" borderId="0" xfId="1" applyNumberFormat="1" applyFont="1" applyFill="1" applyBorder="1" applyProtection="1"/>
    <xf numFmtId="43" fontId="4" fillId="5" borderId="5" xfId="1" applyNumberFormat="1" applyFont="1" applyFill="1" applyBorder="1" applyProtection="1"/>
    <xf numFmtId="164" fontId="4" fillId="7" borderId="0" xfId="1" applyNumberFormat="1" applyFont="1" applyFill="1" applyAlignment="1" applyProtection="1">
      <protection locked="0"/>
    </xf>
    <xf numFmtId="43" fontId="4" fillId="5" borderId="0" xfId="1" applyNumberFormat="1" applyFont="1" applyFill="1" applyAlignment="1" applyProtection="1">
      <protection locked="0"/>
    </xf>
    <xf numFmtId="165" fontId="4" fillId="7" borderId="0" xfId="1" applyNumberFormat="1" applyFont="1" applyFill="1" applyAlignment="1" applyProtection="1">
      <protection locked="0"/>
    </xf>
    <xf numFmtId="43" fontId="5" fillId="5" borderId="0" xfId="1" applyFont="1" applyFill="1" applyBorder="1" applyProtection="1"/>
    <xf numFmtId="43" fontId="4" fillId="5" borderId="0" xfId="1" applyFont="1" applyFill="1" applyBorder="1" applyProtection="1"/>
    <xf numFmtId="164" fontId="3" fillId="5" borderId="6" xfId="1" applyNumberFormat="1" applyFont="1" applyFill="1" applyBorder="1" applyProtection="1"/>
    <xf numFmtId="164" fontId="4" fillId="7" borderId="0" xfId="1" applyNumberFormat="1" applyFont="1" applyFill="1" applyBorder="1" applyProtection="1">
      <protection locked="0"/>
    </xf>
    <xf numFmtId="43" fontId="4" fillId="7" borderId="0" xfId="1" applyNumberFormat="1" applyFont="1" applyFill="1" applyBorder="1" applyProtection="1">
      <protection locked="0"/>
    </xf>
    <xf numFmtId="43" fontId="5" fillId="5" borderId="0" xfId="1" applyNumberFormat="1" applyFont="1" applyFill="1" applyAlignment="1" applyProtection="1">
      <protection locked="0"/>
    </xf>
    <xf numFmtId="165" fontId="4" fillId="7" borderId="0" xfId="1" applyNumberFormat="1" applyFont="1" applyFill="1" applyBorder="1" applyProtection="1">
      <protection locked="0"/>
    </xf>
    <xf numFmtId="164" fontId="5" fillId="7" borderId="0" xfId="1" applyNumberFormat="1" applyFont="1" applyFill="1" applyBorder="1" applyProtection="1">
      <protection locked="0"/>
    </xf>
    <xf numFmtId="164" fontId="0" fillId="0" borderId="0" xfId="0" applyNumberFormat="1"/>
    <xf numFmtId="43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0" fillId="0" borderId="0" xfId="0" applyFill="1"/>
    <xf numFmtId="43" fontId="4" fillId="0" borderId="0" xfId="1" applyNumberFormat="1" applyFont="1" applyFill="1" applyAlignment="1" applyProtection="1">
      <protection locked="0"/>
    </xf>
    <xf numFmtId="43" fontId="5" fillId="0" borderId="0" xfId="1" applyFont="1" applyFill="1" applyBorder="1" applyProtection="1"/>
    <xf numFmtId="164" fontId="4" fillId="7" borderId="0" xfId="1" applyNumberFormat="1" applyFont="1" applyFill="1" applyBorder="1" applyAlignment="1" applyProtection="1">
      <protection locked="0"/>
    </xf>
    <xf numFmtId="43" fontId="4" fillId="5" borderId="0" xfId="1" applyNumberFormat="1" applyFont="1" applyFill="1" applyBorder="1" applyAlignment="1" applyProtection="1">
      <protection locked="0"/>
    </xf>
    <xf numFmtId="165" fontId="4" fillId="7" borderId="0" xfId="1" applyNumberFormat="1" applyFont="1" applyFill="1" applyBorder="1" applyAlignment="1" applyProtection="1">
      <protection locked="0"/>
    </xf>
    <xf numFmtId="43" fontId="5" fillId="5" borderId="0" xfId="1" applyNumberFormat="1" applyFont="1" applyFill="1" applyBorder="1" applyAlignment="1" applyProtection="1">
      <protection locked="0"/>
    </xf>
    <xf numFmtId="43" fontId="4" fillId="4" borderId="7" xfId="1" applyFont="1" applyFill="1" applyBorder="1" applyAlignment="1" applyProtection="1">
      <alignment vertical="center"/>
    </xf>
    <xf numFmtId="164" fontId="3" fillId="5" borderId="7" xfId="1" applyNumberFormat="1" applyFont="1" applyFill="1" applyBorder="1" applyProtection="1"/>
    <xf numFmtId="164" fontId="3" fillId="6" borderId="7" xfId="1" applyNumberFormat="1" applyFont="1" applyFill="1" applyBorder="1" applyProtection="1"/>
    <xf numFmtId="43" fontId="4" fillId="5" borderId="8" xfId="1" applyNumberFormat="1" applyFont="1" applyFill="1" applyBorder="1" applyProtection="1"/>
    <xf numFmtId="164" fontId="4" fillId="7" borderId="7" xfId="1" applyNumberFormat="1" applyFont="1" applyFill="1" applyBorder="1" applyAlignment="1" applyProtection="1">
      <protection locked="0"/>
    </xf>
    <xf numFmtId="43" fontId="4" fillId="5" borderId="7" xfId="1" applyNumberFormat="1" applyFont="1" applyFill="1" applyBorder="1" applyAlignment="1" applyProtection="1">
      <protection locked="0"/>
    </xf>
    <xf numFmtId="165" fontId="4" fillId="7" borderId="7" xfId="1" applyNumberFormat="1" applyFont="1" applyFill="1" applyBorder="1" applyAlignment="1" applyProtection="1">
      <protection locked="0"/>
    </xf>
    <xf numFmtId="43" fontId="5" fillId="5" borderId="7" xfId="1" applyFont="1" applyFill="1" applyBorder="1" applyProtection="1"/>
    <xf numFmtId="164" fontId="3" fillId="5" borderId="9" xfId="1" applyNumberFormat="1" applyFont="1" applyFill="1" applyBorder="1" applyProtection="1"/>
    <xf numFmtId="164" fontId="4" fillId="7" borderId="10" xfId="1" applyNumberFormat="1" applyFont="1" applyFill="1" applyBorder="1" applyProtection="1">
      <protection locked="0"/>
    </xf>
    <xf numFmtId="164" fontId="4" fillId="7" borderId="7" xfId="1" applyNumberFormat="1" applyFont="1" applyFill="1" applyBorder="1" applyProtection="1">
      <protection locked="0"/>
    </xf>
    <xf numFmtId="43" fontId="4" fillId="7" borderId="7" xfId="1" applyNumberFormat="1" applyFont="1" applyFill="1" applyBorder="1" applyProtection="1">
      <protection locked="0"/>
    </xf>
    <xf numFmtId="43" fontId="5" fillId="5" borderId="7" xfId="1" applyNumberFormat="1" applyFont="1" applyFill="1" applyBorder="1" applyAlignment="1" applyProtection="1">
      <protection locked="0"/>
    </xf>
    <xf numFmtId="43" fontId="4" fillId="5" borderId="7" xfId="1" applyFont="1" applyFill="1" applyBorder="1" applyProtection="1"/>
    <xf numFmtId="165" fontId="4" fillId="7" borderId="7" xfId="1" applyNumberFormat="1" applyFont="1" applyFill="1" applyBorder="1" applyProtection="1">
      <protection locked="0"/>
    </xf>
    <xf numFmtId="164" fontId="5" fillId="7" borderId="7" xfId="1" applyNumberFormat="1" applyFont="1" applyFill="1" applyBorder="1" applyProtection="1">
      <protection locked="0"/>
    </xf>
    <xf numFmtId="43" fontId="1" fillId="0" borderId="0" xfId="1" applyFont="1"/>
    <xf numFmtId="164" fontId="1" fillId="0" borderId="0" xfId="1" applyNumberFormat="1" applyFont="1"/>
    <xf numFmtId="168" fontId="1" fillId="0" borderId="0" xfId="1" applyNumberFormat="1" applyFont="1"/>
    <xf numFmtId="164" fontId="0" fillId="0" borderId="0" xfId="1" applyNumberFormat="1" applyFont="1"/>
    <xf numFmtId="43" fontId="1" fillId="0" borderId="0" xfId="1" applyFont="1" applyProtection="1">
      <protection hidden="1"/>
    </xf>
    <xf numFmtId="165" fontId="1" fillId="0" borderId="0" xfId="1" applyNumberFormat="1" applyFont="1"/>
    <xf numFmtId="43" fontId="3" fillId="3" borderId="1" xfId="1" applyFont="1" applyFill="1" applyBorder="1" applyAlignment="1" applyProtection="1">
      <alignment horizontal="left" wrapText="1"/>
      <protection locked="0"/>
    </xf>
    <xf numFmtId="43" fontId="3" fillId="3" borderId="2" xfId="1" applyFont="1" applyFill="1" applyBorder="1" applyAlignment="1" applyProtection="1">
      <alignment horizontal="left" wrapText="1"/>
      <protection locked="0"/>
    </xf>
    <xf numFmtId="43" fontId="3" fillId="3" borderId="1" xfId="1" applyFont="1" applyFill="1" applyBorder="1" applyAlignment="1" applyProtection="1">
      <alignment horizontal="center" wrapText="1"/>
      <protection locked="0"/>
    </xf>
    <xf numFmtId="43" fontId="3" fillId="3" borderId="3" xfId="1" applyFont="1" applyFill="1" applyBorder="1" applyAlignment="1" applyProtection="1">
      <alignment horizontal="center" wrapText="1"/>
      <protection locked="0"/>
    </xf>
    <xf numFmtId="43" fontId="3" fillId="3" borderId="2" xfId="1" applyFont="1" applyFill="1" applyBorder="1" applyAlignment="1" applyProtection="1">
      <alignment horizontal="center" wrapText="1"/>
      <protection locked="0"/>
    </xf>
    <xf numFmtId="43" fontId="3" fillId="3" borderId="1" xfId="1" applyFont="1" applyFill="1" applyBorder="1" applyAlignment="1" applyProtection="1">
      <alignment horizontal="center"/>
      <protection locked="0"/>
    </xf>
    <xf numFmtId="43" fontId="3" fillId="3" borderId="3" xfId="1" applyFont="1" applyFill="1" applyBorder="1" applyAlignment="1" applyProtection="1">
      <alignment horizontal="center"/>
      <protection locked="0"/>
    </xf>
    <xf numFmtId="43" fontId="3" fillId="3" borderId="2" xfId="1" applyFont="1" applyFill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8"/>
  <sheetViews>
    <sheetView tabSelected="1" zoomScale="85" zoomScaleNormal="85" workbookViewId="0">
      <pane xSplit="2" ySplit="4" topLeftCell="C23" activePane="bottomRight" state="frozen"/>
      <selection pane="topRight" activeCell="C1" sqref="C1"/>
      <selection pane="bottomLeft" activeCell="A5" sqref="A5"/>
      <selection pane="bottomRight" activeCell="F39" sqref="F39"/>
    </sheetView>
  </sheetViews>
  <sheetFormatPr defaultRowHeight="15" x14ac:dyDescent="0.25"/>
  <cols>
    <col min="1" max="1" width="16.28515625" customWidth="1"/>
    <col min="2" max="2" width="18.5703125" customWidth="1"/>
    <col min="3" max="3" width="14" customWidth="1"/>
    <col min="4" max="4" width="14" hidden="1" customWidth="1"/>
    <col min="5" max="5" width="12.85546875" customWidth="1"/>
    <col min="6" max="6" width="10" customWidth="1"/>
    <col min="7" max="7" width="0.7109375" hidden="1" customWidth="1"/>
    <col min="9" max="9" width="0" hidden="1" customWidth="1"/>
    <col min="10" max="10" width="12.85546875" customWidth="1"/>
    <col min="11" max="11" width="0" hidden="1" customWidth="1"/>
    <col min="12" max="12" width="15" customWidth="1"/>
    <col min="13" max="14" width="11.140625" hidden="1" customWidth="1"/>
    <col min="15" max="15" width="10.7109375" customWidth="1"/>
    <col min="17" max="17" width="10.28515625" customWidth="1"/>
    <col min="18" max="18" width="10.28515625" hidden="1" customWidth="1"/>
    <col min="20" max="20" width="9.140625" hidden="1" customWidth="1"/>
    <col min="22" max="22" width="9.140625" hidden="1" customWidth="1"/>
    <col min="24" max="24" width="9.140625" hidden="1" customWidth="1"/>
    <col min="25" max="25" width="11.42578125" hidden="1" customWidth="1"/>
    <col min="26" max="26" width="10.7109375" customWidth="1"/>
    <col min="27" max="27" width="11.42578125" customWidth="1"/>
    <col min="28" max="28" width="10.28515625" customWidth="1"/>
    <col min="29" max="29" width="10.28515625" hidden="1" customWidth="1"/>
    <col min="31" max="31" width="9.140625" hidden="1" customWidth="1"/>
    <col min="33" max="33" width="9.140625" hidden="1" customWidth="1"/>
    <col min="34" max="34" width="13.5703125" customWidth="1"/>
    <col min="35" max="35" width="13.5703125" hidden="1" customWidth="1"/>
    <col min="36" max="36" width="13.28515625" hidden="1" customWidth="1"/>
    <col min="39" max="39" width="10.140625" customWidth="1"/>
    <col min="40" max="40" width="10.140625" hidden="1" customWidth="1"/>
    <col min="41" max="41" width="9.85546875" customWidth="1"/>
    <col min="42" max="42" width="9.85546875" hidden="1" customWidth="1"/>
    <col min="43" max="43" width="11.28515625" customWidth="1"/>
    <col min="44" max="45" width="11.28515625" hidden="1" customWidth="1"/>
    <col min="46" max="46" width="10.42578125" customWidth="1"/>
    <col min="50" max="50" width="10" bestFit="1" customWidth="1"/>
  </cols>
  <sheetData>
    <row r="1" spans="1:60" s="1" customFormat="1" ht="12" x14ac:dyDescent="0.2">
      <c r="B1" s="1" t="s">
        <v>0</v>
      </c>
      <c r="F1" s="1">
        <v>1</v>
      </c>
      <c r="H1" s="1">
        <v>0.5</v>
      </c>
      <c r="J1" s="1">
        <v>0</v>
      </c>
      <c r="L1" s="1">
        <v>0</v>
      </c>
      <c r="Q1" s="1">
        <v>5</v>
      </c>
      <c r="S1" s="1">
        <v>26</v>
      </c>
      <c r="U1" s="1">
        <v>0</v>
      </c>
      <c r="W1" s="1">
        <v>15</v>
      </c>
      <c r="AB1" s="1">
        <v>1</v>
      </c>
      <c r="AD1" s="1">
        <v>1</v>
      </c>
      <c r="AF1" s="1">
        <v>0</v>
      </c>
      <c r="AH1" s="1">
        <v>30</v>
      </c>
      <c r="AM1" s="1">
        <v>120</v>
      </c>
      <c r="AO1" s="1">
        <v>0.1</v>
      </c>
      <c r="AQ1" s="1">
        <v>18</v>
      </c>
    </row>
    <row r="2" spans="1:60" s="1" customFormat="1" ht="12" x14ac:dyDescent="0.2">
      <c r="B2" s="1" t="s">
        <v>1</v>
      </c>
      <c r="F2" s="1">
        <v>18</v>
      </c>
      <c r="H2" s="1">
        <v>100</v>
      </c>
      <c r="J2" s="1">
        <v>200</v>
      </c>
      <c r="L2" s="1">
        <v>400</v>
      </c>
      <c r="Q2" s="1">
        <v>30</v>
      </c>
      <c r="S2" s="1">
        <v>373</v>
      </c>
      <c r="U2" s="1">
        <v>20</v>
      </c>
      <c r="W2" s="1">
        <v>0</v>
      </c>
      <c r="AB2" s="1">
        <v>13</v>
      </c>
      <c r="AD2" s="1">
        <v>210</v>
      </c>
      <c r="AF2" s="1">
        <v>15</v>
      </c>
      <c r="AH2" s="1">
        <v>0</v>
      </c>
      <c r="AM2" s="1">
        <v>1340</v>
      </c>
      <c r="AO2" s="1">
        <v>89</v>
      </c>
      <c r="AQ2" s="1">
        <v>0</v>
      </c>
    </row>
    <row r="3" spans="1:60" x14ac:dyDescent="0.25">
      <c r="A3" s="56"/>
      <c r="B3" s="57"/>
      <c r="C3" s="58" t="s">
        <v>2</v>
      </c>
      <c r="D3" s="59"/>
      <c r="E3" s="60"/>
      <c r="F3" s="61" t="s">
        <v>3</v>
      </c>
      <c r="G3" s="62"/>
      <c r="H3" s="62"/>
      <c r="I3" s="62"/>
      <c r="J3" s="62"/>
      <c r="K3" s="62"/>
      <c r="L3" s="62"/>
      <c r="M3" s="62"/>
      <c r="N3" s="62"/>
      <c r="O3" s="62"/>
      <c r="P3" s="63"/>
      <c r="Q3" s="61" t="s">
        <v>4</v>
      </c>
      <c r="R3" s="62"/>
      <c r="S3" s="62"/>
      <c r="T3" s="62"/>
      <c r="U3" s="62"/>
      <c r="V3" s="62"/>
      <c r="W3" s="62"/>
      <c r="X3" s="62"/>
      <c r="Y3" s="62"/>
      <c r="Z3" s="62"/>
      <c r="AA3" s="63"/>
      <c r="AB3" s="61" t="s">
        <v>5</v>
      </c>
      <c r="AC3" s="62"/>
      <c r="AD3" s="62"/>
      <c r="AE3" s="62"/>
      <c r="AF3" s="62"/>
      <c r="AG3" s="62"/>
      <c r="AH3" s="62"/>
      <c r="AI3" s="62"/>
      <c r="AJ3" s="62"/>
      <c r="AK3" s="62"/>
      <c r="AL3" s="63"/>
      <c r="AM3" s="61" t="s">
        <v>6</v>
      </c>
      <c r="AN3" s="62"/>
      <c r="AO3" s="62"/>
      <c r="AP3" s="62"/>
      <c r="AQ3" s="62"/>
      <c r="AR3" s="62"/>
      <c r="AS3" s="62"/>
      <c r="AT3" s="62"/>
      <c r="AU3" s="63"/>
    </row>
    <row r="4" spans="1:60" ht="68.25" customHeight="1" x14ac:dyDescent="0.25">
      <c r="A4" s="2" t="s">
        <v>7</v>
      </c>
      <c r="B4" s="3" t="s">
        <v>8</v>
      </c>
      <c r="C4" s="4" t="s">
        <v>9</v>
      </c>
      <c r="D4" s="4" t="s">
        <v>10</v>
      </c>
      <c r="E4" s="4" t="s">
        <v>11</v>
      </c>
      <c r="F4" s="5" t="s">
        <v>12</v>
      </c>
      <c r="G4" s="5" t="s">
        <v>13</v>
      </c>
      <c r="H4" s="5" t="s">
        <v>14</v>
      </c>
      <c r="I4" s="5" t="s">
        <v>15</v>
      </c>
      <c r="J4" s="5" t="s">
        <v>16</v>
      </c>
      <c r="K4" s="5" t="s">
        <v>17</v>
      </c>
      <c r="L4" s="5" t="s">
        <v>18</v>
      </c>
      <c r="M4" s="5" t="s">
        <v>19</v>
      </c>
      <c r="N4" s="6" t="s">
        <v>20</v>
      </c>
      <c r="O4" s="4" t="s">
        <v>21</v>
      </c>
      <c r="P4" s="4" t="s">
        <v>22</v>
      </c>
      <c r="Q4" s="5" t="s">
        <v>12</v>
      </c>
      <c r="R4" s="5" t="s">
        <v>13</v>
      </c>
      <c r="S4" s="5" t="s">
        <v>14</v>
      </c>
      <c r="T4" s="5" t="s">
        <v>15</v>
      </c>
      <c r="U4" s="5" t="s">
        <v>23</v>
      </c>
      <c r="V4" s="5" t="s">
        <v>17</v>
      </c>
      <c r="W4" s="5" t="s">
        <v>24</v>
      </c>
      <c r="X4" s="5" t="s">
        <v>25</v>
      </c>
      <c r="Y4" s="6" t="s">
        <v>26</v>
      </c>
      <c r="Z4" s="4" t="s">
        <v>27</v>
      </c>
      <c r="AA4" s="4" t="s">
        <v>28</v>
      </c>
      <c r="AB4" s="5" t="s">
        <v>12</v>
      </c>
      <c r="AC4" s="5" t="s">
        <v>13</v>
      </c>
      <c r="AD4" s="5" t="s">
        <v>14</v>
      </c>
      <c r="AE4" s="5" t="s">
        <v>15</v>
      </c>
      <c r="AF4" s="5" t="s">
        <v>29</v>
      </c>
      <c r="AG4" s="5" t="s">
        <v>17</v>
      </c>
      <c r="AH4" s="5" t="s">
        <v>30</v>
      </c>
      <c r="AI4" s="5" t="s">
        <v>31</v>
      </c>
      <c r="AJ4" s="6" t="s">
        <v>32</v>
      </c>
      <c r="AK4" s="4" t="s">
        <v>33</v>
      </c>
      <c r="AL4" s="4" t="s">
        <v>34</v>
      </c>
      <c r="AM4" s="5" t="s">
        <v>14</v>
      </c>
      <c r="AN4" s="5" t="s">
        <v>15</v>
      </c>
      <c r="AO4" s="5" t="s">
        <v>35</v>
      </c>
      <c r="AP4" s="5" t="s">
        <v>17</v>
      </c>
      <c r="AQ4" s="5" t="s">
        <v>36</v>
      </c>
      <c r="AR4" s="5" t="s">
        <v>37</v>
      </c>
      <c r="AS4" s="6" t="s">
        <v>38</v>
      </c>
      <c r="AT4" s="4" t="s">
        <v>39</v>
      </c>
      <c r="AU4" s="4" t="s">
        <v>40</v>
      </c>
      <c r="AV4" s="7"/>
    </row>
    <row r="5" spans="1:60" x14ac:dyDescent="0.25">
      <c r="A5" s="8" t="s">
        <v>41</v>
      </c>
      <c r="B5" s="8" t="s">
        <v>41</v>
      </c>
      <c r="C5" s="9">
        <v>1</v>
      </c>
      <c r="D5" s="10">
        <f t="shared" ref="D5:D36" si="0">RANK(E5,E$5:E$36,0)</f>
        <v>1</v>
      </c>
      <c r="E5" s="11">
        <f t="shared" ref="E5:E36" si="1">ROUND(AVERAGE(N5,Y5,AJ5,AS5),2)</f>
        <v>81.900000000000006</v>
      </c>
      <c r="F5" s="12">
        <v>8</v>
      </c>
      <c r="G5" s="13">
        <f t="shared" ref="G5:G36" si="2">100*(F$2-F5)/(F$2-F$1)</f>
        <v>58.823529411764703</v>
      </c>
      <c r="H5" s="14">
        <v>13.5</v>
      </c>
      <c r="I5" s="13">
        <f t="shared" ref="I5:I36" si="3">100*(H$2-H5)/(H$2-H$1)</f>
        <v>86.934673366834176</v>
      </c>
      <c r="J5" s="14">
        <v>6.2232447898330605</v>
      </c>
      <c r="K5" s="13">
        <f t="shared" ref="K5:K36" si="4">100*(J$2-J5)/(J$2-J$1)</f>
        <v>96.888377605083463</v>
      </c>
      <c r="L5" s="12">
        <v>0</v>
      </c>
      <c r="M5" s="13">
        <f t="shared" ref="M5:M36" si="5">100*(L$2-L5)/(L$2-L$1)</f>
        <v>100</v>
      </c>
      <c r="N5" s="15">
        <f t="shared" ref="N5:N36" si="6">ROUND(AVERAGE(G5,I5,K5,M5),5)</f>
        <v>85.661649999999995</v>
      </c>
      <c r="O5" s="16">
        <f>ROUND(AVERAGE(G5,I5,K5,M5),2)</f>
        <v>85.66</v>
      </c>
      <c r="P5" s="17">
        <f t="shared" ref="P5:P36" si="7">RANK(O5,O$5:O$36,0)</f>
        <v>16</v>
      </c>
      <c r="Q5" s="18">
        <v>10</v>
      </c>
      <c r="R5" s="13">
        <f t="shared" ref="R5:R36" si="8">100*(Q$2-Q5)/(Q$2-Q$1)</f>
        <v>80</v>
      </c>
      <c r="S5" s="18">
        <v>36</v>
      </c>
      <c r="T5" s="13">
        <f t="shared" ref="T5:T36" si="9">IF(100*(S$2-S5)/(S$2-S$1)&gt;100,100,100*(S$2-S5)/(S$2-S$1))</f>
        <v>97.118155619596536</v>
      </c>
      <c r="U5" s="19">
        <v>1.4908703695492413</v>
      </c>
      <c r="V5" s="13">
        <f t="shared" ref="V5:V36" si="10">100*(U$2-U5)/(U$2-U$1)</f>
        <v>92.54564815225379</v>
      </c>
      <c r="W5" s="18">
        <v>13</v>
      </c>
      <c r="X5" s="13">
        <f t="shared" ref="X5:X36" si="11">100*(W5-W$2)/(W$1-W$2)</f>
        <v>86.666666666666671</v>
      </c>
      <c r="Y5" s="20">
        <f t="shared" ref="Y5:Y36" si="12">ROUND(AVERAGE(R5,T5,V5,X5),5)</f>
        <v>89.082620000000006</v>
      </c>
      <c r="Z5" s="16">
        <f t="shared" ref="Z5:Z36" si="13">ROUND(AVERAGE(R5,T5,V5,X5),2)</f>
        <v>89.08</v>
      </c>
      <c r="AA5" s="17">
        <f t="shared" ref="AA5:AA36" si="14">RANK(Z5,Z$5:Z$36,0)</f>
        <v>3</v>
      </c>
      <c r="AB5" s="18">
        <v>5</v>
      </c>
      <c r="AC5" s="13">
        <f t="shared" ref="AC5:AC36" si="15">100*(AB$2-AB5)/(AB$2-AB$1)</f>
        <v>66.666666666666671</v>
      </c>
      <c r="AD5" s="18">
        <v>17</v>
      </c>
      <c r="AE5" s="13">
        <f t="shared" ref="AE5:AE36" si="16">100*(AD$2-AD5)/(AD$2-AD$1)</f>
        <v>92.344497607655498</v>
      </c>
      <c r="AF5" s="21">
        <v>3.0168573582026803</v>
      </c>
      <c r="AG5" s="13">
        <f t="shared" ref="AG5:AG36" si="17">100*(AF$2-AF5)/(AF$2-AF$1)</f>
        <v>79.887617611982122</v>
      </c>
      <c r="AH5" s="21">
        <v>20.5</v>
      </c>
      <c r="AI5" s="13">
        <f t="shared" ref="AI5:AI36" si="18">100*(AH5-AH$2)/(AH$1-AH$2)</f>
        <v>68.333333333333329</v>
      </c>
      <c r="AJ5" s="20">
        <f t="shared" ref="AJ5:AJ36" si="19">ROUND(AVERAGE(AC5,AE5,AG5,AI5),5)</f>
        <v>76.808030000000002</v>
      </c>
      <c r="AK5" s="16">
        <f t="shared" ref="AK5:AK36" si="20">ROUND(AVERAGE(AC5,AE5,AG5,AI5),2)</f>
        <v>76.81</v>
      </c>
      <c r="AL5" s="17">
        <f t="shared" ref="AL5:AL36" si="21">RANK(AK5,AK$5:AK$36,0)</f>
        <v>1</v>
      </c>
      <c r="AM5" s="18">
        <v>220</v>
      </c>
      <c r="AN5" s="13">
        <f t="shared" ref="AN5:AN36" si="22">100*(AM$2-AM5)/(AM$2-AM$1)</f>
        <v>91.803278688524586</v>
      </c>
      <c r="AO5" s="21">
        <v>19.677598069995604</v>
      </c>
      <c r="AP5" s="13">
        <f t="shared" ref="AP5:AP36" si="23">100*(AO$2-AO5)/(AO$2-AO$1)</f>
        <v>77.977954926889069</v>
      </c>
      <c r="AQ5" s="21">
        <v>10.5</v>
      </c>
      <c r="AR5" s="13">
        <f t="shared" ref="AR5:AR36" si="24">100*(AQ5-AQ$2)/(AQ$1-AQ$2)</f>
        <v>58.333333333333336</v>
      </c>
      <c r="AS5" s="22">
        <f t="shared" ref="AS5:AS36" si="25">ROUND(AVERAGE(AN5,AP5,AR5),5)</f>
        <v>76.03819</v>
      </c>
      <c r="AT5" s="16">
        <f>ROUND(AVERAGE(AN5,AP5,AR5),2)</f>
        <v>76.040000000000006</v>
      </c>
      <c r="AU5" s="17">
        <f t="shared" ref="AU5:AU36" si="26">RANK(AT5,AT$5:AT$36,0)</f>
        <v>6</v>
      </c>
      <c r="AW5" s="23"/>
      <c r="AX5" s="23"/>
      <c r="AY5" s="24"/>
      <c r="AZ5" s="25"/>
      <c r="BB5" s="25"/>
      <c r="BC5" s="24"/>
      <c r="BD5" s="26"/>
      <c r="BE5" s="24"/>
      <c r="BF5" s="26"/>
      <c r="BG5" s="25"/>
      <c r="BH5" s="23"/>
    </row>
    <row r="6" spans="1:60" x14ac:dyDescent="0.25">
      <c r="A6" s="8" t="s">
        <v>42</v>
      </c>
      <c r="B6" s="8" t="s">
        <v>43</v>
      </c>
      <c r="C6" s="9">
        <v>2</v>
      </c>
      <c r="D6" s="10">
        <f t="shared" si="0"/>
        <v>2</v>
      </c>
      <c r="E6" s="11">
        <f t="shared" si="1"/>
        <v>80.989999999999995</v>
      </c>
      <c r="F6" s="12">
        <v>8</v>
      </c>
      <c r="G6" s="13">
        <f t="shared" si="2"/>
        <v>58.823529411764703</v>
      </c>
      <c r="H6" s="14">
        <v>9</v>
      </c>
      <c r="I6" s="13">
        <f t="shared" si="3"/>
        <v>91.457286432160799</v>
      </c>
      <c r="J6" s="14">
        <v>10.44281369121771</v>
      </c>
      <c r="K6" s="13">
        <f t="shared" si="4"/>
        <v>94.778593154391146</v>
      </c>
      <c r="L6" s="12">
        <v>0</v>
      </c>
      <c r="M6" s="13">
        <f t="shared" si="5"/>
        <v>100</v>
      </c>
      <c r="N6" s="15">
        <f t="shared" si="6"/>
        <v>86.264849999999996</v>
      </c>
      <c r="O6" s="16">
        <f t="shared" ref="O6:O36" si="27">ROUND(AVERAGE(G6,I6,K6,M6),2)</f>
        <v>86.26</v>
      </c>
      <c r="P6" s="17">
        <f t="shared" si="7"/>
        <v>10</v>
      </c>
      <c r="Q6" s="18">
        <v>9</v>
      </c>
      <c r="R6" s="13">
        <f t="shared" si="8"/>
        <v>84</v>
      </c>
      <c r="S6" s="18">
        <v>43</v>
      </c>
      <c r="T6" s="13">
        <f t="shared" si="9"/>
        <v>95.100864553314125</v>
      </c>
      <c r="U6" s="19">
        <v>2.6780127175115918</v>
      </c>
      <c r="V6" s="13">
        <f t="shared" si="10"/>
        <v>86.609936412442039</v>
      </c>
      <c r="W6" s="18">
        <v>12.5</v>
      </c>
      <c r="X6" s="13">
        <f t="shared" si="11"/>
        <v>83.333333333333329</v>
      </c>
      <c r="Y6" s="20">
        <f t="shared" si="12"/>
        <v>87.261030000000005</v>
      </c>
      <c r="Z6" s="16">
        <f t="shared" si="13"/>
        <v>87.26</v>
      </c>
      <c r="AA6" s="17">
        <f t="shared" si="14"/>
        <v>6</v>
      </c>
      <c r="AB6" s="18">
        <v>5</v>
      </c>
      <c r="AC6" s="13">
        <f t="shared" si="15"/>
        <v>66.666666666666671</v>
      </c>
      <c r="AD6" s="18">
        <v>32</v>
      </c>
      <c r="AE6" s="13">
        <f t="shared" si="16"/>
        <v>85.167464114832541</v>
      </c>
      <c r="AF6" s="21">
        <v>3.1738249966909233</v>
      </c>
      <c r="AG6" s="13">
        <f t="shared" si="17"/>
        <v>78.841166688727171</v>
      </c>
      <c r="AH6" s="21">
        <v>15.5</v>
      </c>
      <c r="AI6" s="13">
        <f t="shared" si="18"/>
        <v>51.666666666666664</v>
      </c>
      <c r="AJ6" s="20">
        <f t="shared" si="19"/>
        <v>70.585489999999993</v>
      </c>
      <c r="AK6" s="16">
        <f t="shared" si="20"/>
        <v>70.59</v>
      </c>
      <c r="AL6" s="17">
        <f t="shared" si="21"/>
        <v>7</v>
      </c>
      <c r="AM6" s="18">
        <v>191</v>
      </c>
      <c r="AN6" s="13">
        <f t="shared" si="22"/>
        <v>94.180327868852459</v>
      </c>
      <c r="AO6" s="21">
        <v>24.010979717895466</v>
      </c>
      <c r="AP6" s="13">
        <f t="shared" si="23"/>
        <v>73.103509878632764</v>
      </c>
      <c r="AQ6" s="21">
        <v>13</v>
      </c>
      <c r="AR6" s="13">
        <f t="shared" si="24"/>
        <v>72.222222222222229</v>
      </c>
      <c r="AS6" s="22">
        <f t="shared" si="25"/>
        <v>79.835350000000005</v>
      </c>
      <c r="AT6" s="16">
        <f t="shared" ref="AT6:AT36" si="28">ROUND(AVERAGE(AN6,AP6,AR6),2)</f>
        <v>79.84</v>
      </c>
      <c r="AU6" s="17">
        <f t="shared" si="26"/>
        <v>1</v>
      </c>
      <c r="AW6" s="23"/>
      <c r="AX6" s="23"/>
      <c r="AY6" s="24"/>
      <c r="AZ6" s="25"/>
      <c r="BB6" s="25"/>
      <c r="BC6" s="24"/>
      <c r="BD6" s="26"/>
      <c r="BE6" s="24"/>
      <c r="BF6" s="26"/>
      <c r="BG6" s="25"/>
      <c r="BH6" s="23"/>
    </row>
    <row r="7" spans="1:60" x14ac:dyDescent="0.25">
      <c r="A7" s="8" t="s">
        <v>44</v>
      </c>
      <c r="B7" s="8" t="s">
        <v>44</v>
      </c>
      <c r="C7" s="9">
        <v>3</v>
      </c>
      <c r="D7" s="10">
        <f t="shared" si="0"/>
        <v>3</v>
      </c>
      <c r="E7" s="11">
        <f t="shared" si="1"/>
        <v>80.83</v>
      </c>
      <c r="F7" s="12">
        <v>8</v>
      </c>
      <c r="G7" s="13">
        <f t="shared" si="2"/>
        <v>58.823529411764703</v>
      </c>
      <c r="H7" s="14">
        <v>11.5</v>
      </c>
      <c r="I7" s="13">
        <f t="shared" si="3"/>
        <v>88.94472361809045</v>
      </c>
      <c r="J7" s="14">
        <v>4.6187445369147699</v>
      </c>
      <c r="K7" s="13">
        <f t="shared" si="4"/>
        <v>97.690627731542634</v>
      </c>
      <c r="L7" s="12">
        <v>0</v>
      </c>
      <c r="M7" s="13">
        <f t="shared" si="5"/>
        <v>100</v>
      </c>
      <c r="N7" s="15">
        <f t="shared" si="6"/>
        <v>86.364720000000005</v>
      </c>
      <c r="O7" s="16">
        <f t="shared" si="27"/>
        <v>86.36</v>
      </c>
      <c r="P7" s="17">
        <f t="shared" si="7"/>
        <v>9</v>
      </c>
      <c r="Q7" s="18">
        <v>8</v>
      </c>
      <c r="R7" s="13">
        <f t="shared" si="8"/>
        <v>88</v>
      </c>
      <c r="S7" s="18">
        <v>12</v>
      </c>
      <c r="T7" s="13">
        <f t="shared" si="9"/>
        <v>100</v>
      </c>
      <c r="U7" s="19">
        <v>1.772502424738166</v>
      </c>
      <c r="V7" s="13">
        <f t="shared" si="10"/>
        <v>91.137487876309166</v>
      </c>
      <c r="W7" s="18">
        <v>13</v>
      </c>
      <c r="X7" s="13">
        <f t="shared" si="11"/>
        <v>86.666666666666671</v>
      </c>
      <c r="Y7" s="20">
        <f t="shared" si="12"/>
        <v>91.451040000000006</v>
      </c>
      <c r="Z7" s="16">
        <f t="shared" si="13"/>
        <v>91.45</v>
      </c>
      <c r="AA7" s="17">
        <f t="shared" si="14"/>
        <v>1</v>
      </c>
      <c r="AB7" s="18">
        <v>5</v>
      </c>
      <c r="AC7" s="13">
        <f t="shared" si="15"/>
        <v>66.666666666666671</v>
      </c>
      <c r="AD7" s="18">
        <v>18</v>
      </c>
      <c r="AE7" s="13">
        <f t="shared" si="16"/>
        <v>91.866028708133967</v>
      </c>
      <c r="AF7" s="21">
        <v>2.6245848016895241</v>
      </c>
      <c r="AG7" s="13">
        <f t="shared" si="17"/>
        <v>82.502767988736494</v>
      </c>
      <c r="AH7" s="21">
        <v>14.5</v>
      </c>
      <c r="AI7" s="13">
        <f t="shared" si="18"/>
        <v>48.333333333333336</v>
      </c>
      <c r="AJ7" s="20">
        <f t="shared" si="19"/>
        <v>72.342200000000005</v>
      </c>
      <c r="AK7" s="16">
        <f t="shared" si="20"/>
        <v>72.34</v>
      </c>
      <c r="AL7" s="17">
        <f t="shared" si="21"/>
        <v>4</v>
      </c>
      <c r="AM7" s="18">
        <v>210</v>
      </c>
      <c r="AN7" s="13">
        <f t="shared" si="22"/>
        <v>92.622950819672127</v>
      </c>
      <c r="AO7" s="21">
        <v>20.704974197349259</v>
      </c>
      <c r="AP7" s="13">
        <f t="shared" si="23"/>
        <v>76.822301240327036</v>
      </c>
      <c r="AQ7" s="21">
        <v>9</v>
      </c>
      <c r="AR7" s="13">
        <f t="shared" si="24"/>
        <v>50</v>
      </c>
      <c r="AS7" s="22">
        <f t="shared" si="25"/>
        <v>73.148420000000002</v>
      </c>
      <c r="AT7" s="16">
        <f t="shared" si="28"/>
        <v>73.150000000000006</v>
      </c>
      <c r="AU7" s="17">
        <f t="shared" si="26"/>
        <v>12</v>
      </c>
      <c r="AW7" s="23"/>
      <c r="AX7" s="23"/>
      <c r="AY7" s="24"/>
      <c r="AZ7" s="25"/>
      <c r="BB7" s="25"/>
      <c r="BC7" s="24"/>
      <c r="BD7" s="26"/>
      <c r="BE7" s="24"/>
      <c r="BF7" s="26"/>
      <c r="BG7" s="25"/>
      <c r="BH7" s="23"/>
    </row>
    <row r="8" spans="1:60" x14ac:dyDescent="0.25">
      <c r="A8" s="8" t="s">
        <v>45</v>
      </c>
      <c r="B8" s="8" t="s">
        <v>45</v>
      </c>
      <c r="C8" s="9">
        <v>4</v>
      </c>
      <c r="D8" s="10">
        <f t="shared" si="0"/>
        <v>4</v>
      </c>
      <c r="E8" s="11">
        <f t="shared" si="1"/>
        <v>80.69</v>
      </c>
      <c r="F8" s="12">
        <v>8</v>
      </c>
      <c r="G8" s="13">
        <f t="shared" si="2"/>
        <v>58.823529411764703</v>
      </c>
      <c r="H8" s="14">
        <v>9</v>
      </c>
      <c r="I8" s="13">
        <f t="shared" si="3"/>
        <v>91.457286432160799</v>
      </c>
      <c r="J8" s="14">
        <v>5.8404480779404508</v>
      </c>
      <c r="K8" s="13">
        <f t="shared" si="4"/>
        <v>97.079775961029767</v>
      </c>
      <c r="L8" s="12">
        <v>0</v>
      </c>
      <c r="M8" s="13">
        <f t="shared" si="5"/>
        <v>100</v>
      </c>
      <c r="N8" s="15">
        <f t="shared" si="6"/>
        <v>86.840149999999994</v>
      </c>
      <c r="O8" s="16">
        <f t="shared" si="27"/>
        <v>86.84</v>
      </c>
      <c r="P8" s="17">
        <f t="shared" si="7"/>
        <v>2</v>
      </c>
      <c r="Q8" s="18">
        <v>7</v>
      </c>
      <c r="R8" s="13">
        <f t="shared" si="8"/>
        <v>92</v>
      </c>
      <c r="S8" s="18">
        <v>28</v>
      </c>
      <c r="T8" s="13">
        <f t="shared" si="9"/>
        <v>99.423631123919307</v>
      </c>
      <c r="U8" s="19">
        <v>3.810487177914569</v>
      </c>
      <c r="V8" s="13">
        <f t="shared" si="10"/>
        <v>80.947564110427152</v>
      </c>
      <c r="W8" s="18">
        <v>12</v>
      </c>
      <c r="X8" s="13">
        <f t="shared" si="11"/>
        <v>80</v>
      </c>
      <c r="Y8" s="20">
        <f t="shared" si="12"/>
        <v>88.092799999999997</v>
      </c>
      <c r="Z8" s="16">
        <f t="shared" si="13"/>
        <v>88.09</v>
      </c>
      <c r="AA8" s="17">
        <f t="shared" si="14"/>
        <v>4</v>
      </c>
      <c r="AB8" s="18">
        <v>6</v>
      </c>
      <c r="AC8" s="13">
        <f t="shared" si="15"/>
        <v>58.333333333333336</v>
      </c>
      <c r="AD8" s="21">
        <v>9</v>
      </c>
      <c r="AE8" s="13">
        <f t="shared" si="16"/>
        <v>96.172248803827756</v>
      </c>
      <c r="AF8" s="21">
        <v>2.5146626810695705</v>
      </c>
      <c r="AG8" s="13">
        <f t="shared" si="17"/>
        <v>83.235582126202871</v>
      </c>
      <c r="AH8" s="21">
        <v>18.5</v>
      </c>
      <c r="AI8" s="13">
        <f t="shared" si="18"/>
        <v>61.666666666666664</v>
      </c>
      <c r="AJ8" s="20">
        <f t="shared" si="19"/>
        <v>74.851960000000005</v>
      </c>
      <c r="AK8" s="16">
        <f t="shared" si="20"/>
        <v>74.849999999999994</v>
      </c>
      <c r="AL8" s="17">
        <f t="shared" si="21"/>
        <v>3</v>
      </c>
      <c r="AM8" s="18">
        <v>207</v>
      </c>
      <c r="AN8" s="13">
        <f t="shared" si="22"/>
        <v>92.868852459016395</v>
      </c>
      <c r="AO8" s="21">
        <v>28.802281252130246</v>
      </c>
      <c r="AP8" s="13">
        <f t="shared" si="23"/>
        <v>67.713969345185319</v>
      </c>
      <c r="AQ8" s="21">
        <v>10.5</v>
      </c>
      <c r="AR8" s="13">
        <f t="shared" si="24"/>
        <v>58.333333333333336</v>
      </c>
      <c r="AS8" s="22">
        <f t="shared" si="25"/>
        <v>72.972049999999996</v>
      </c>
      <c r="AT8" s="16">
        <f t="shared" si="28"/>
        <v>72.97</v>
      </c>
      <c r="AU8" s="17">
        <f t="shared" si="26"/>
        <v>14</v>
      </c>
      <c r="AW8" s="23"/>
      <c r="AX8" s="23"/>
      <c r="AY8" s="24"/>
      <c r="AZ8" s="25"/>
      <c r="BB8" s="25"/>
      <c r="BC8" s="24"/>
      <c r="BD8" s="26"/>
      <c r="BE8" s="24"/>
      <c r="BF8" s="26"/>
      <c r="BG8" s="25"/>
      <c r="BH8" s="23"/>
    </row>
    <row r="9" spans="1:60" x14ac:dyDescent="0.25">
      <c r="A9" s="8" t="s">
        <v>46</v>
      </c>
      <c r="B9" s="8" t="s">
        <v>47</v>
      </c>
      <c r="C9" s="9">
        <v>5</v>
      </c>
      <c r="D9" s="10">
        <f t="shared" si="0"/>
        <v>5</v>
      </c>
      <c r="E9" s="11">
        <f t="shared" si="1"/>
        <v>79.8</v>
      </c>
      <c r="F9" s="12">
        <v>7</v>
      </c>
      <c r="G9" s="13">
        <f t="shared" si="2"/>
        <v>64.705882352941174</v>
      </c>
      <c r="H9" s="14">
        <v>8</v>
      </c>
      <c r="I9" s="13">
        <f t="shared" si="3"/>
        <v>92.462311557788951</v>
      </c>
      <c r="J9" s="14">
        <v>20.020635278113776</v>
      </c>
      <c r="K9" s="13">
        <f t="shared" si="4"/>
        <v>89.989682360943121</v>
      </c>
      <c r="L9" s="12">
        <v>0</v>
      </c>
      <c r="M9" s="13">
        <f t="shared" si="5"/>
        <v>100</v>
      </c>
      <c r="N9" s="15">
        <f t="shared" si="6"/>
        <v>86.789469999999994</v>
      </c>
      <c r="O9" s="16">
        <f t="shared" si="27"/>
        <v>86.79</v>
      </c>
      <c r="P9" s="17">
        <f t="shared" si="7"/>
        <v>3</v>
      </c>
      <c r="Q9" s="18">
        <v>6</v>
      </c>
      <c r="R9" s="13">
        <f t="shared" si="8"/>
        <v>96</v>
      </c>
      <c r="S9" s="18">
        <v>42.5</v>
      </c>
      <c r="T9" s="13">
        <f t="shared" si="9"/>
        <v>95.244956772334291</v>
      </c>
      <c r="U9" s="19">
        <v>2.5410212267664285</v>
      </c>
      <c r="V9" s="13">
        <f t="shared" si="10"/>
        <v>87.294893866167854</v>
      </c>
      <c r="W9" s="18">
        <v>12</v>
      </c>
      <c r="X9" s="13">
        <f t="shared" si="11"/>
        <v>80</v>
      </c>
      <c r="Y9" s="20">
        <f t="shared" si="12"/>
        <v>89.634960000000007</v>
      </c>
      <c r="Z9" s="16">
        <f t="shared" si="13"/>
        <v>89.63</v>
      </c>
      <c r="AA9" s="17">
        <f t="shared" si="14"/>
        <v>2</v>
      </c>
      <c r="AB9" s="18">
        <v>6</v>
      </c>
      <c r="AC9" s="13">
        <f t="shared" si="15"/>
        <v>58.333333333333336</v>
      </c>
      <c r="AD9" s="18">
        <v>17</v>
      </c>
      <c r="AE9" s="13">
        <f t="shared" si="16"/>
        <v>92.344497607655498</v>
      </c>
      <c r="AF9" s="21">
        <v>4.2906531955438094</v>
      </c>
      <c r="AG9" s="13">
        <f t="shared" si="17"/>
        <v>71.395645363041268</v>
      </c>
      <c r="AH9" s="21">
        <v>13</v>
      </c>
      <c r="AI9" s="13">
        <f t="shared" si="18"/>
        <v>43.333333333333336</v>
      </c>
      <c r="AJ9" s="20">
        <f t="shared" si="19"/>
        <v>66.351699999999994</v>
      </c>
      <c r="AK9" s="16">
        <f t="shared" si="20"/>
        <v>66.349999999999994</v>
      </c>
      <c r="AL9" s="17">
        <f t="shared" si="21"/>
        <v>17</v>
      </c>
      <c r="AM9" s="18">
        <v>225</v>
      </c>
      <c r="AN9" s="13">
        <f t="shared" si="22"/>
        <v>91.393442622950815</v>
      </c>
      <c r="AO9" s="21">
        <v>20.738925952497631</v>
      </c>
      <c r="AP9" s="13">
        <f t="shared" si="23"/>
        <v>76.784110289653967</v>
      </c>
      <c r="AQ9" s="21">
        <v>11</v>
      </c>
      <c r="AR9" s="13">
        <f t="shared" si="24"/>
        <v>61.111111111111114</v>
      </c>
      <c r="AS9" s="22">
        <f t="shared" si="25"/>
        <v>76.429550000000006</v>
      </c>
      <c r="AT9" s="16">
        <f t="shared" si="28"/>
        <v>76.430000000000007</v>
      </c>
      <c r="AU9" s="17">
        <f t="shared" si="26"/>
        <v>5</v>
      </c>
      <c r="AW9" s="23"/>
      <c r="AX9" s="23"/>
      <c r="AY9" s="24"/>
      <c r="AZ9" s="25"/>
      <c r="BB9" s="25"/>
      <c r="BC9" s="24"/>
      <c r="BD9" s="26"/>
      <c r="BE9" s="24"/>
      <c r="BF9" s="26"/>
      <c r="BG9" s="25"/>
      <c r="BH9" s="23"/>
    </row>
    <row r="10" spans="1:60" x14ac:dyDescent="0.25">
      <c r="A10" s="8" t="s">
        <v>48</v>
      </c>
      <c r="B10" s="8" t="s">
        <v>49</v>
      </c>
      <c r="C10" s="9">
        <v>6</v>
      </c>
      <c r="D10" s="10">
        <f t="shared" si="0"/>
        <v>6</v>
      </c>
      <c r="E10" s="11">
        <f t="shared" si="1"/>
        <v>79.78</v>
      </c>
      <c r="F10" s="12">
        <v>8</v>
      </c>
      <c r="G10" s="13">
        <f t="shared" si="2"/>
        <v>58.823529411764703</v>
      </c>
      <c r="H10" s="14">
        <v>10.5</v>
      </c>
      <c r="I10" s="13">
        <f t="shared" si="3"/>
        <v>89.949748743718587</v>
      </c>
      <c r="J10" s="14">
        <v>5.7606054889102181</v>
      </c>
      <c r="K10" s="13">
        <f t="shared" si="4"/>
        <v>97.119697255544892</v>
      </c>
      <c r="L10" s="12">
        <v>0</v>
      </c>
      <c r="M10" s="13">
        <f t="shared" si="5"/>
        <v>100</v>
      </c>
      <c r="N10" s="15">
        <f t="shared" si="6"/>
        <v>86.473240000000004</v>
      </c>
      <c r="O10" s="16">
        <f t="shared" si="27"/>
        <v>86.47</v>
      </c>
      <c r="P10" s="17">
        <f t="shared" si="7"/>
        <v>8</v>
      </c>
      <c r="Q10" s="18">
        <v>13</v>
      </c>
      <c r="R10" s="13">
        <f t="shared" si="8"/>
        <v>68</v>
      </c>
      <c r="S10" s="18">
        <v>31</v>
      </c>
      <c r="T10" s="13">
        <f t="shared" si="9"/>
        <v>98.559077809798268</v>
      </c>
      <c r="U10" s="19">
        <v>1.5728277088474532</v>
      </c>
      <c r="V10" s="13">
        <f t="shared" si="10"/>
        <v>92.13586145576275</v>
      </c>
      <c r="W10" s="18">
        <v>12</v>
      </c>
      <c r="X10" s="13">
        <f t="shared" si="11"/>
        <v>80</v>
      </c>
      <c r="Y10" s="20">
        <f t="shared" si="12"/>
        <v>84.673730000000006</v>
      </c>
      <c r="Z10" s="16">
        <f t="shared" si="13"/>
        <v>84.67</v>
      </c>
      <c r="AA10" s="17">
        <f t="shared" si="14"/>
        <v>10</v>
      </c>
      <c r="AB10" s="18">
        <v>7</v>
      </c>
      <c r="AC10" s="13">
        <f t="shared" si="15"/>
        <v>50</v>
      </c>
      <c r="AD10" s="18">
        <v>12</v>
      </c>
      <c r="AE10" s="13">
        <f t="shared" si="16"/>
        <v>94.736842105263165</v>
      </c>
      <c r="AF10" s="21">
        <v>1.8097157539797628</v>
      </c>
      <c r="AG10" s="13">
        <f t="shared" si="17"/>
        <v>87.935228306801577</v>
      </c>
      <c r="AH10" s="21">
        <v>15.5</v>
      </c>
      <c r="AI10" s="13">
        <f t="shared" si="18"/>
        <v>51.666666666666664</v>
      </c>
      <c r="AJ10" s="20">
        <f t="shared" si="19"/>
        <v>71.084680000000006</v>
      </c>
      <c r="AK10" s="16">
        <f t="shared" si="20"/>
        <v>71.08</v>
      </c>
      <c r="AL10" s="17">
        <f t="shared" si="21"/>
        <v>5</v>
      </c>
      <c r="AM10" s="18">
        <v>178</v>
      </c>
      <c r="AN10" s="13">
        <f t="shared" si="22"/>
        <v>95.245901639344268</v>
      </c>
      <c r="AO10" s="21">
        <v>25.433595568233208</v>
      </c>
      <c r="AP10" s="13">
        <f t="shared" si="23"/>
        <v>71.503267077352973</v>
      </c>
      <c r="AQ10" s="21">
        <v>11.5</v>
      </c>
      <c r="AR10" s="13">
        <f t="shared" si="24"/>
        <v>63.888888888888886</v>
      </c>
      <c r="AS10" s="22">
        <f t="shared" si="25"/>
        <v>76.879350000000002</v>
      </c>
      <c r="AT10" s="16">
        <f t="shared" si="28"/>
        <v>76.88</v>
      </c>
      <c r="AU10" s="17">
        <f t="shared" si="26"/>
        <v>3</v>
      </c>
      <c r="AW10" s="23"/>
      <c r="AX10" s="23"/>
      <c r="AY10" s="24"/>
      <c r="AZ10" s="25"/>
      <c r="BB10" s="25"/>
      <c r="BC10" s="24"/>
      <c r="BD10" s="26"/>
      <c r="BE10" s="24"/>
      <c r="BF10" s="26"/>
      <c r="BG10" s="25"/>
      <c r="BH10" s="23"/>
    </row>
    <row r="11" spans="1:60" x14ac:dyDescent="0.25">
      <c r="A11" s="8" t="s">
        <v>50</v>
      </c>
      <c r="B11" s="8" t="s">
        <v>50</v>
      </c>
      <c r="C11" s="9">
        <v>7</v>
      </c>
      <c r="D11" s="10">
        <f t="shared" si="0"/>
        <v>7</v>
      </c>
      <c r="E11" s="11">
        <f t="shared" si="1"/>
        <v>78.5</v>
      </c>
      <c r="F11" s="12">
        <v>8</v>
      </c>
      <c r="G11" s="13">
        <f t="shared" si="2"/>
        <v>58.823529411764703</v>
      </c>
      <c r="H11" s="14">
        <v>13.5</v>
      </c>
      <c r="I11" s="13">
        <f t="shared" si="3"/>
        <v>86.934673366834176</v>
      </c>
      <c r="J11" s="14">
        <v>17.242573397898276</v>
      </c>
      <c r="K11" s="13">
        <f t="shared" si="4"/>
        <v>91.378713301050865</v>
      </c>
      <c r="L11" s="12">
        <v>0</v>
      </c>
      <c r="M11" s="13">
        <f t="shared" si="5"/>
        <v>100</v>
      </c>
      <c r="N11" s="15">
        <f t="shared" si="6"/>
        <v>84.284229999999994</v>
      </c>
      <c r="O11" s="16">
        <f t="shared" si="27"/>
        <v>84.28</v>
      </c>
      <c r="P11" s="17">
        <f t="shared" si="7"/>
        <v>23</v>
      </c>
      <c r="Q11" s="18">
        <v>10</v>
      </c>
      <c r="R11" s="13">
        <f t="shared" si="8"/>
        <v>80</v>
      </c>
      <c r="S11" s="18">
        <v>25</v>
      </c>
      <c r="T11" s="13">
        <f t="shared" si="9"/>
        <v>100</v>
      </c>
      <c r="U11" s="19">
        <v>2.0529951654910459</v>
      </c>
      <c r="V11" s="13">
        <f t="shared" si="10"/>
        <v>89.735024172544769</v>
      </c>
      <c r="W11" s="18">
        <v>12</v>
      </c>
      <c r="X11" s="13">
        <f t="shared" si="11"/>
        <v>80</v>
      </c>
      <c r="Y11" s="20">
        <f t="shared" si="12"/>
        <v>87.433760000000007</v>
      </c>
      <c r="Z11" s="16">
        <f t="shared" si="13"/>
        <v>87.43</v>
      </c>
      <c r="AA11" s="17">
        <f t="shared" si="14"/>
        <v>5</v>
      </c>
      <c r="AB11" s="18">
        <v>6</v>
      </c>
      <c r="AC11" s="13">
        <f t="shared" si="15"/>
        <v>58.333333333333336</v>
      </c>
      <c r="AD11" s="18">
        <v>24</v>
      </c>
      <c r="AE11" s="13">
        <f t="shared" si="16"/>
        <v>88.995215311004785</v>
      </c>
      <c r="AF11" s="21">
        <v>5.1363272507080646</v>
      </c>
      <c r="AG11" s="13">
        <f t="shared" si="17"/>
        <v>65.757818328612913</v>
      </c>
      <c r="AH11" s="21">
        <v>16</v>
      </c>
      <c r="AI11" s="13">
        <f t="shared" si="18"/>
        <v>53.333333333333336</v>
      </c>
      <c r="AJ11" s="20">
        <f t="shared" si="19"/>
        <v>66.604929999999996</v>
      </c>
      <c r="AK11" s="16">
        <f t="shared" si="20"/>
        <v>66.599999999999994</v>
      </c>
      <c r="AL11" s="17">
        <f t="shared" si="21"/>
        <v>15</v>
      </c>
      <c r="AM11" s="18">
        <v>228</v>
      </c>
      <c r="AN11" s="13">
        <f t="shared" si="22"/>
        <v>91.147540983606561</v>
      </c>
      <c r="AO11" s="21">
        <v>27.421825273570157</v>
      </c>
      <c r="AP11" s="13">
        <f t="shared" si="23"/>
        <v>69.266788218706225</v>
      </c>
      <c r="AQ11" s="21">
        <v>12</v>
      </c>
      <c r="AR11" s="13">
        <f t="shared" si="24"/>
        <v>66.666666666666671</v>
      </c>
      <c r="AS11" s="22">
        <f t="shared" si="25"/>
        <v>75.693669999999997</v>
      </c>
      <c r="AT11" s="16">
        <f t="shared" si="28"/>
        <v>75.69</v>
      </c>
      <c r="AU11" s="17">
        <f t="shared" si="26"/>
        <v>8</v>
      </c>
      <c r="AW11" s="23"/>
      <c r="AX11" s="23"/>
      <c r="AY11" s="24"/>
      <c r="AZ11" s="25"/>
      <c r="BB11" s="25"/>
      <c r="BC11" s="24"/>
      <c r="BD11" s="26"/>
      <c r="BE11" s="24"/>
      <c r="BF11" s="26"/>
      <c r="BG11" s="25"/>
      <c r="BH11" s="23"/>
    </row>
    <row r="12" spans="1:60" x14ac:dyDescent="0.25">
      <c r="A12" s="8" t="s">
        <v>51</v>
      </c>
      <c r="B12" s="8" t="s">
        <v>51</v>
      </c>
      <c r="C12" s="9">
        <v>8</v>
      </c>
      <c r="D12" s="10">
        <f t="shared" si="0"/>
        <v>8</v>
      </c>
      <c r="E12" s="11">
        <f t="shared" si="1"/>
        <v>77.709999999999994</v>
      </c>
      <c r="F12" s="12">
        <v>8</v>
      </c>
      <c r="G12" s="13">
        <f t="shared" si="2"/>
        <v>58.823529411764703</v>
      </c>
      <c r="H12" s="14">
        <v>9</v>
      </c>
      <c r="I12" s="13">
        <f t="shared" si="3"/>
        <v>91.457286432160799</v>
      </c>
      <c r="J12" s="14">
        <v>10.627974227114017</v>
      </c>
      <c r="K12" s="13">
        <f t="shared" si="4"/>
        <v>94.686012886442981</v>
      </c>
      <c r="L12" s="12">
        <v>0</v>
      </c>
      <c r="M12" s="13">
        <f t="shared" si="5"/>
        <v>100</v>
      </c>
      <c r="N12" s="15">
        <f t="shared" si="6"/>
        <v>86.241709999999998</v>
      </c>
      <c r="O12" s="16">
        <f t="shared" si="27"/>
        <v>86.24</v>
      </c>
      <c r="P12" s="17">
        <f t="shared" si="7"/>
        <v>11</v>
      </c>
      <c r="Q12" s="18">
        <v>7</v>
      </c>
      <c r="R12" s="13">
        <f t="shared" si="8"/>
        <v>92</v>
      </c>
      <c r="S12" s="18">
        <v>58</v>
      </c>
      <c r="T12" s="13">
        <f t="shared" si="9"/>
        <v>90.778097982708928</v>
      </c>
      <c r="U12" s="19">
        <v>3.2569828618558274</v>
      </c>
      <c r="V12" s="13">
        <f t="shared" si="10"/>
        <v>83.715085690720855</v>
      </c>
      <c r="W12" s="18">
        <v>12</v>
      </c>
      <c r="X12" s="13">
        <f t="shared" si="11"/>
        <v>80</v>
      </c>
      <c r="Y12" s="20">
        <f t="shared" si="12"/>
        <v>86.6233</v>
      </c>
      <c r="Z12" s="16">
        <f t="shared" si="13"/>
        <v>86.62</v>
      </c>
      <c r="AA12" s="17">
        <f t="shared" si="14"/>
        <v>8</v>
      </c>
      <c r="AB12" s="18">
        <v>5</v>
      </c>
      <c r="AC12" s="13">
        <f t="shared" si="15"/>
        <v>66.666666666666671</v>
      </c>
      <c r="AD12" s="18">
        <v>33</v>
      </c>
      <c r="AE12" s="13">
        <f t="shared" si="16"/>
        <v>84.68899521531101</v>
      </c>
      <c r="AF12" s="21">
        <v>2.6114093007695041</v>
      </c>
      <c r="AG12" s="13">
        <f t="shared" si="17"/>
        <v>82.590604661536645</v>
      </c>
      <c r="AH12" s="21">
        <v>14</v>
      </c>
      <c r="AI12" s="13">
        <f t="shared" si="18"/>
        <v>46.666666666666664</v>
      </c>
      <c r="AJ12" s="20">
        <f t="shared" si="19"/>
        <v>70.153229999999994</v>
      </c>
      <c r="AK12" s="16">
        <f t="shared" si="20"/>
        <v>70.150000000000006</v>
      </c>
      <c r="AL12" s="17">
        <f t="shared" si="21"/>
        <v>8</v>
      </c>
      <c r="AM12" s="18">
        <v>284</v>
      </c>
      <c r="AN12" s="13">
        <f t="shared" si="22"/>
        <v>86.557377049180332</v>
      </c>
      <c r="AO12" s="21">
        <v>22.154079878626934</v>
      </c>
      <c r="AP12" s="13">
        <f t="shared" si="23"/>
        <v>75.192261103906716</v>
      </c>
      <c r="AQ12" s="21">
        <v>7.5</v>
      </c>
      <c r="AR12" s="13">
        <f t="shared" si="24"/>
        <v>41.666666666666664</v>
      </c>
      <c r="AS12" s="22">
        <f t="shared" si="25"/>
        <v>67.805430000000001</v>
      </c>
      <c r="AT12" s="16">
        <f t="shared" si="28"/>
        <v>67.81</v>
      </c>
      <c r="AU12" s="17">
        <f t="shared" si="26"/>
        <v>24</v>
      </c>
      <c r="AW12" s="23"/>
      <c r="AX12" s="23"/>
      <c r="AY12" s="24"/>
      <c r="AZ12" s="25"/>
      <c r="BB12" s="25"/>
      <c r="BC12" s="24"/>
      <c r="BD12" s="26"/>
      <c r="BE12" s="24"/>
      <c r="BF12" s="26"/>
      <c r="BG12" s="25"/>
      <c r="BH12" s="23"/>
    </row>
    <row r="13" spans="1:60" s="27" customFormat="1" x14ac:dyDescent="0.25">
      <c r="A13" s="8" t="s">
        <v>52</v>
      </c>
      <c r="B13" s="8" t="s">
        <v>53</v>
      </c>
      <c r="C13" s="9">
        <v>9</v>
      </c>
      <c r="D13" s="10">
        <f t="shared" si="0"/>
        <v>9</v>
      </c>
      <c r="E13" s="11">
        <f t="shared" si="1"/>
        <v>77.58</v>
      </c>
      <c r="F13" s="12">
        <v>8</v>
      </c>
      <c r="G13" s="13">
        <f t="shared" si="2"/>
        <v>58.823529411764703</v>
      </c>
      <c r="H13" s="14">
        <v>13.5</v>
      </c>
      <c r="I13" s="13">
        <f t="shared" si="3"/>
        <v>86.934673366834176</v>
      </c>
      <c r="J13" s="14">
        <v>6.0859453843978946</v>
      </c>
      <c r="K13" s="13">
        <f t="shared" si="4"/>
        <v>96.957027307801056</v>
      </c>
      <c r="L13" s="12">
        <v>0</v>
      </c>
      <c r="M13" s="13">
        <f t="shared" si="5"/>
        <v>100</v>
      </c>
      <c r="N13" s="15">
        <f t="shared" si="6"/>
        <v>85.678809999999999</v>
      </c>
      <c r="O13" s="16">
        <f t="shared" si="27"/>
        <v>85.68</v>
      </c>
      <c r="P13" s="17">
        <f t="shared" si="7"/>
        <v>15</v>
      </c>
      <c r="Q13" s="18">
        <v>10</v>
      </c>
      <c r="R13" s="13">
        <f t="shared" si="8"/>
        <v>80</v>
      </c>
      <c r="S13" s="18">
        <v>60</v>
      </c>
      <c r="T13" s="13">
        <f t="shared" si="9"/>
        <v>90.201729106628235</v>
      </c>
      <c r="U13" s="19">
        <v>3.58675086762551</v>
      </c>
      <c r="V13" s="13">
        <f t="shared" si="10"/>
        <v>82.066245661872443</v>
      </c>
      <c r="W13" s="18">
        <v>12</v>
      </c>
      <c r="X13" s="13">
        <f t="shared" si="11"/>
        <v>80</v>
      </c>
      <c r="Y13" s="20">
        <f t="shared" si="12"/>
        <v>83.066990000000004</v>
      </c>
      <c r="Z13" s="16">
        <f t="shared" si="13"/>
        <v>83.07</v>
      </c>
      <c r="AA13" s="17">
        <f t="shared" si="14"/>
        <v>13</v>
      </c>
      <c r="AB13" s="18">
        <v>7</v>
      </c>
      <c r="AC13" s="13">
        <f t="shared" si="15"/>
        <v>50</v>
      </c>
      <c r="AD13" s="18">
        <v>20</v>
      </c>
      <c r="AE13" s="13">
        <f t="shared" si="16"/>
        <v>90.909090909090907</v>
      </c>
      <c r="AF13" s="21">
        <v>4.4545216139770414</v>
      </c>
      <c r="AG13" s="13">
        <f t="shared" si="17"/>
        <v>70.303189240153046</v>
      </c>
      <c r="AH13" s="21">
        <v>18</v>
      </c>
      <c r="AI13" s="13">
        <f t="shared" si="18"/>
        <v>60</v>
      </c>
      <c r="AJ13" s="20">
        <f t="shared" si="19"/>
        <v>67.803070000000005</v>
      </c>
      <c r="AK13" s="16">
        <f t="shared" si="20"/>
        <v>67.8</v>
      </c>
      <c r="AL13" s="17">
        <f t="shared" si="21"/>
        <v>13</v>
      </c>
      <c r="AM13" s="18">
        <v>360</v>
      </c>
      <c r="AN13" s="13">
        <f t="shared" si="22"/>
        <v>80.327868852459019</v>
      </c>
      <c r="AO13" s="21">
        <v>25.42277577813098</v>
      </c>
      <c r="AP13" s="13">
        <f t="shared" si="23"/>
        <v>71.51543781987516</v>
      </c>
      <c r="AQ13" s="21">
        <v>12.5</v>
      </c>
      <c r="AR13" s="13">
        <f t="shared" si="24"/>
        <v>69.444444444444443</v>
      </c>
      <c r="AS13" s="22">
        <f t="shared" si="25"/>
        <v>73.76258</v>
      </c>
      <c r="AT13" s="16">
        <f t="shared" si="28"/>
        <v>73.760000000000005</v>
      </c>
      <c r="AU13" s="17">
        <f t="shared" si="26"/>
        <v>11</v>
      </c>
      <c r="AV13"/>
      <c r="AW13" s="23"/>
      <c r="AX13" s="23"/>
      <c r="AY13" s="24"/>
      <c r="AZ13" s="25"/>
      <c r="BA13"/>
      <c r="BB13" s="25"/>
      <c r="BC13" s="24"/>
      <c r="BD13" s="26"/>
      <c r="BE13" s="24"/>
      <c r="BF13" s="26"/>
      <c r="BG13" s="25"/>
      <c r="BH13" s="23"/>
    </row>
    <row r="14" spans="1:60" x14ac:dyDescent="0.25">
      <c r="A14" s="8" t="s">
        <v>54</v>
      </c>
      <c r="B14" s="8" t="s">
        <v>54</v>
      </c>
      <c r="C14" s="9">
        <v>10</v>
      </c>
      <c r="D14" s="10">
        <f t="shared" si="0"/>
        <v>10</v>
      </c>
      <c r="E14" s="11">
        <f t="shared" si="1"/>
        <v>77.55</v>
      </c>
      <c r="F14" s="12">
        <v>8</v>
      </c>
      <c r="G14" s="13">
        <f t="shared" si="2"/>
        <v>58.823529411764703</v>
      </c>
      <c r="H14" s="14">
        <v>10.5</v>
      </c>
      <c r="I14" s="13">
        <f t="shared" si="3"/>
        <v>89.949748743718587</v>
      </c>
      <c r="J14" s="14">
        <v>10.490308838804387</v>
      </c>
      <c r="K14" s="13">
        <f t="shared" si="4"/>
        <v>94.754845580597788</v>
      </c>
      <c r="L14" s="12">
        <v>0</v>
      </c>
      <c r="M14" s="13">
        <f t="shared" si="5"/>
        <v>100</v>
      </c>
      <c r="N14" s="15">
        <f t="shared" si="6"/>
        <v>85.88203</v>
      </c>
      <c r="O14" s="16">
        <f t="shared" si="27"/>
        <v>85.88</v>
      </c>
      <c r="P14" s="17">
        <f t="shared" si="7"/>
        <v>14</v>
      </c>
      <c r="Q14" s="18">
        <v>10</v>
      </c>
      <c r="R14" s="13">
        <f t="shared" si="8"/>
        <v>80</v>
      </c>
      <c r="S14" s="18">
        <v>49</v>
      </c>
      <c r="T14" s="13">
        <f t="shared" si="9"/>
        <v>93.371757925072046</v>
      </c>
      <c r="U14" s="19">
        <v>2.3239282902643414</v>
      </c>
      <c r="V14" s="13">
        <f t="shared" si="10"/>
        <v>88.380358548678288</v>
      </c>
      <c r="W14" s="18">
        <v>13</v>
      </c>
      <c r="X14" s="13">
        <f t="shared" si="11"/>
        <v>86.666666666666671</v>
      </c>
      <c r="Y14" s="20">
        <f t="shared" si="12"/>
        <v>87.104699999999994</v>
      </c>
      <c r="Z14" s="16">
        <f t="shared" si="13"/>
        <v>87.1</v>
      </c>
      <c r="AA14" s="17">
        <f t="shared" si="14"/>
        <v>7</v>
      </c>
      <c r="AB14" s="18">
        <v>6</v>
      </c>
      <c r="AC14" s="13">
        <f t="shared" si="15"/>
        <v>58.333333333333336</v>
      </c>
      <c r="AD14" s="18">
        <v>16.5</v>
      </c>
      <c r="AE14" s="13">
        <f t="shared" si="16"/>
        <v>92.58373205741627</v>
      </c>
      <c r="AF14" s="21">
        <v>1.8019733169334278</v>
      </c>
      <c r="AG14" s="13">
        <f t="shared" si="17"/>
        <v>87.986844553777161</v>
      </c>
      <c r="AH14" s="21">
        <v>11.5</v>
      </c>
      <c r="AI14" s="13">
        <f t="shared" si="18"/>
        <v>38.333333333333336</v>
      </c>
      <c r="AJ14" s="20">
        <f t="shared" si="19"/>
        <v>69.309309999999996</v>
      </c>
      <c r="AK14" s="16">
        <f t="shared" si="20"/>
        <v>69.31</v>
      </c>
      <c r="AL14" s="17">
        <f t="shared" si="21"/>
        <v>9</v>
      </c>
      <c r="AM14" s="18">
        <v>320</v>
      </c>
      <c r="AN14" s="13">
        <f t="shared" si="22"/>
        <v>83.606557377049185</v>
      </c>
      <c r="AO14" s="21">
        <v>24.167307030062137</v>
      </c>
      <c r="AP14" s="13">
        <f t="shared" si="23"/>
        <v>72.927663633225947</v>
      </c>
      <c r="AQ14" s="21">
        <v>8.5</v>
      </c>
      <c r="AR14" s="13">
        <f t="shared" si="24"/>
        <v>47.222222222222221</v>
      </c>
      <c r="AS14" s="22">
        <f t="shared" si="25"/>
        <v>67.918809999999993</v>
      </c>
      <c r="AT14" s="16">
        <f t="shared" si="28"/>
        <v>67.92</v>
      </c>
      <c r="AU14" s="17">
        <f t="shared" si="26"/>
        <v>23</v>
      </c>
      <c r="AW14" s="23"/>
      <c r="AX14" s="23"/>
      <c r="AY14" s="24"/>
      <c r="AZ14" s="25"/>
      <c r="BB14" s="25"/>
      <c r="BC14" s="24"/>
      <c r="BD14" s="26"/>
      <c r="BE14" s="24"/>
      <c r="BF14" s="26"/>
      <c r="BG14" s="25"/>
      <c r="BH14" s="23"/>
    </row>
    <row r="15" spans="1:60" x14ac:dyDescent="0.25">
      <c r="A15" s="8" t="s">
        <v>55</v>
      </c>
      <c r="B15" s="8" t="s">
        <v>55</v>
      </c>
      <c r="C15" s="9">
        <v>11</v>
      </c>
      <c r="D15" s="10">
        <f t="shared" si="0"/>
        <v>11</v>
      </c>
      <c r="E15" s="11">
        <f t="shared" si="1"/>
        <v>77.39</v>
      </c>
      <c r="F15" s="12">
        <v>8</v>
      </c>
      <c r="G15" s="13">
        <f t="shared" si="2"/>
        <v>58.823529411764703</v>
      </c>
      <c r="H15" s="12">
        <v>9</v>
      </c>
      <c r="I15" s="13">
        <f t="shared" si="3"/>
        <v>91.457286432160799</v>
      </c>
      <c r="J15" s="14">
        <v>6.5905218956075764</v>
      </c>
      <c r="K15" s="13">
        <f t="shared" si="4"/>
        <v>96.704739052196217</v>
      </c>
      <c r="L15" s="12">
        <v>0</v>
      </c>
      <c r="M15" s="13">
        <f t="shared" si="5"/>
        <v>100</v>
      </c>
      <c r="N15" s="15">
        <f t="shared" si="6"/>
        <v>86.746390000000005</v>
      </c>
      <c r="O15" s="16">
        <f t="shared" si="27"/>
        <v>86.75</v>
      </c>
      <c r="P15" s="17">
        <f t="shared" si="7"/>
        <v>5</v>
      </c>
      <c r="Q15" s="18">
        <v>14</v>
      </c>
      <c r="R15" s="13">
        <f t="shared" si="8"/>
        <v>64</v>
      </c>
      <c r="S15" s="18">
        <v>79</v>
      </c>
      <c r="T15" s="13">
        <f t="shared" si="9"/>
        <v>84.726224783861667</v>
      </c>
      <c r="U15" s="19">
        <v>3.1089110301361544</v>
      </c>
      <c r="V15" s="13">
        <f t="shared" si="10"/>
        <v>84.455444849319221</v>
      </c>
      <c r="W15" s="18">
        <v>10</v>
      </c>
      <c r="X15" s="13">
        <f t="shared" si="11"/>
        <v>66.666666666666671</v>
      </c>
      <c r="Y15" s="20">
        <f t="shared" si="12"/>
        <v>74.96208</v>
      </c>
      <c r="Z15" s="16">
        <f t="shared" si="13"/>
        <v>74.959999999999994</v>
      </c>
      <c r="AA15" s="17">
        <f t="shared" si="14"/>
        <v>26</v>
      </c>
      <c r="AB15" s="18">
        <v>5</v>
      </c>
      <c r="AC15" s="13">
        <f t="shared" si="15"/>
        <v>66.666666666666671</v>
      </c>
      <c r="AD15" s="18">
        <v>21</v>
      </c>
      <c r="AE15" s="13">
        <f t="shared" si="16"/>
        <v>90.430622009569376</v>
      </c>
      <c r="AF15" s="21">
        <v>3.6429547400210143</v>
      </c>
      <c r="AG15" s="13">
        <f t="shared" si="17"/>
        <v>75.713635066526578</v>
      </c>
      <c r="AH15" s="21">
        <v>21</v>
      </c>
      <c r="AI15" s="13">
        <f t="shared" si="18"/>
        <v>70</v>
      </c>
      <c r="AJ15" s="20">
        <f t="shared" si="19"/>
        <v>75.702730000000003</v>
      </c>
      <c r="AK15" s="16">
        <f t="shared" si="20"/>
        <v>75.7</v>
      </c>
      <c r="AL15" s="17">
        <f t="shared" si="21"/>
        <v>2</v>
      </c>
      <c r="AM15" s="18">
        <v>263</v>
      </c>
      <c r="AN15" s="13">
        <f t="shared" si="22"/>
        <v>88.278688524590166</v>
      </c>
      <c r="AO15" s="21">
        <v>26.889790077508891</v>
      </c>
      <c r="AP15" s="13">
        <f t="shared" si="23"/>
        <v>69.865253006176729</v>
      </c>
      <c r="AQ15" s="21">
        <v>10.5</v>
      </c>
      <c r="AR15" s="13">
        <f t="shared" si="24"/>
        <v>58.333333333333336</v>
      </c>
      <c r="AS15" s="22">
        <f t="shared" si="25"/>
        <v>72.159090000000006</v>
      </c>
      <c r="AT15" s="16">
        <f t="shared" si="28"/>
        <v>72.16</v>
      </c>
      <c r="AU15" s="17">
        <f t="shared" si="26"/>
        <v>16</v>
      </c>
      <c r="AW15" s="23"/>
      <c r="AX15" s="23"/>
      <c r="AY15" s="24"/>
      <c r="AZ15" s="25"/>
      <c r="BB15" s="25"/>
      <c r="BC15" s="24"/>
      <c r="BD15" s="26"/>
      <c r="BE15" s="24"/>
      <c r="BF15" s="26"/>
      <c r="BG15" s="25"/>
      <c r="BH15" s="23"/>
    </row>
    <row r="16" spans="1:60" ht="14.25" customHeight="1" x14ac:dyDescent="0.25">
      <c r="A16" s="8" t="s">
        <v>56</v>
      </c>
      <c r="B16" s="8" t="s">
        <v>57</v>
      </c>
      <c r="C16" s="9">
        <v>12</v>
      </c>
      <c r="D16" s="10">
        <f t="shared" si="0"/>
        <v>12</v>
      </c>
      <c r="E16" s="11">
        <f t="shared" si="1"/>
        <v>77.12</v>
      </c>
      <c r="F16" s="12">
        <v>8</v>
      </c>
      <c r="G16" s="13">
        <f t="shared" si="2"/>
        <v>58.823529411764703</v>
      </c>
      <c r="H16" s="14">
        <v>10.5</v>
      </c>
      <c r="I16" s="13">
        <f t="shared" si="3"/>
        <v>89.949748743718587</v>
      </c>
      <c r="J16" s="14">
        <v>12.627468326211055</v>
      </c>
      <c r="K16" s="13">
        <f t="shared" si="4"/>
        <v>93.686265836894478</v>
      </c>
      <c r="L16" s="12">
        <v>0</v>
      </c>
      <c r="M16" s="13">
        <f t="shared" si="5"/>
        <v>100</v>
      </c>
      <c r="N16" s="15">
        <f t="shared" si="6"/>
        <v>85.614890000000003</v>
      </c>
      <c r="O16" s="16">
        <f t="shared" si="27"/>
        <v>85.61</v>
      </c>
      <c r="P16" s="17">
        <f t="shared" si="7"/>
        <v>17</v>
      </c>
      <c r="Q16" s="18">
        <v>7</v>
      </c>
      <c r="R16" s="13">
        <f t="shared" si="8"/>
        <v>92</v>
      </c>
      <c r="S16" s="18">
        <v>47</v>
      </c>
      <c r="T16" s="13">
        <f t="shared" si="9"/>
        <v>93.948126801152739</v>
      </c>
      <c r="U16" s="19">
        <v>2.8167821041315206</v>
      </c>
      <c r="V16" s="13">
        <f t="shared" si="10"/>
        <v>85.916089479342403</v>
      </c>
      <c r="W16" s="18">
        <v>10</v>
      </c>
      <c r="X16" s="13">
        <f t="shared" si="11"/>
        <v>66.666666666666671</v>
      </c>
      <c r="Y16" s="20">
        <f t="shared" si="12"/>
        <v>84.632720000000006</v>
      </c>
      <c r="Z16" s="16">
        <f t="shared" si="13"/>
        <v>84.63</v>
      </c>
      <c r="AA16" s="17">
        <f t="shared" si="14"/>
        <v>11</v>
      </c>
      <c r="AB16" s="18">
        <v>7</v>
      </c>
      <c r="AC16" s="13">
        <f t="shared" si="15"/>
        <v>50</v>
      </c>
      <c r="AD16" s="21">
        <v>10</v>
      </c>
      <c r="AE16" s="13">
        <f t="shared" si="16"/>
        <v>95.693779904306226</v>
      </c>
      <c r="AF16" s="21">
        <v>2.6999045730493418</v>
      </c>
      <c r="AG16" s="13">
        <f t="shared" si="17"/>
        <v>82.000636179671062</v>
      </c>
      <c r="AH16" s="21">
        <v>14</v>
      </c>
      <c r="AI16" s="13">
        <f t="shared" si="18"/>
        <v>46.666666666666664</v>
      </c>
      <c r="AJ16" s="20">
        <f t="shared" si="19"/>
        <v>68.590270000000004</v>
      </c>
      <c r="AK16" s="16">
        <f t="shared" si="20"/>
        <v>68.59</v>
      </c>
      <c r="AL16" s="17">
        <f t="shared" si="21"/>
        <v>12</v>
      </c>
      <c r="AM16" s="18">
        <v>296</v>
      </c>
      <c r="AN16" s="13">
        <f t="shared" si="22"/>
        <v>85.573770491803273</v>
      </c>
      <c r="AO16" s="21">
        <v>28.757882803090073</v>
      </c>
      <c r="AP16" s="13">
        <f t="shared" si="23"/>
        <v>67.763911357603973</v>
      </c>
      <c r="AQ16" s="21">
        <v>10</v>
      </c>
      <c r="AR16" s="13">
        <f t="shared" si="24"/>
        <v>55.555555555555557</v>
      </c>
      <c r="AS16" s="22">
        <f t="shared" si="25"/>
        <v>69.631079999999997</v>
      </c>
      <c r="AT16" s="16">
        <f t="shared" si="28"/>
        <v>69.63</v>
      </c>
      <c r="AU16" s="17">
        <f t="shared" si="26"/>
        <v>21</v>
      </c>
      <c r="AW16" s="23"/>
      <c r="AX16" s="23"/>
      <c r="AY16" s="24"/>
      <c r="AZ16" s="25"/>
      <c r="BB16" s="25"/>
      <c r="BC16" s="24"/>
      <c r="BD16" s="26"/>
      <c r="BE16" s="24"/>
      <c r="BF16" s="26"/>
      <c r="BG16" s="25"/>
      <c r="BH16" s="23"/>
    </row>
    <row r="17" spans="1:60" x14ac:dyDescent="0.25">
      <c r="A17" s="8" t="s">
        <v>58</v>
      </c>
      <c r="B17" s="8" t="s">
        <v>59</v>
      </c>
      <c r="C17" s="9">
        <v>13</v>
      </c>
      <c r="D17" s="10">
        <f t="shared" si="0"/>
        <v>13</v>
      </c>
      <c r="E17" s="11">
        <f t="shared" si="1"/>
        <v>76.81</v>
      </c>
      <c r="F17" s="12">
        <v>7</v>
      </c>
      <c r="G17" s="13">
        <f t="shared" si="2"/>
        <v>64.705882352941174</v>
      </c>
      <c r="H17" s="14">
        <v>8</v>
      </c>
      <c r="I17" s="13">
        <f t="shared" si="3"/>
        <v>92.462311557788951</v>
      </c>
      <c r="J17" s="14">
        <v>11.820199087966031</v>
      </c>
      <c r="K17" s="13">
        <f t="shared" si="4"/>
        <v>94.089900456016991</v>
      </c>
      <c r="L17" s="12">
        <v>0</v>
      </c>
      <c r="M17" s="28">
        <f t="shared" si="5"/>
        <v>100</v>
      </c>
      <c r="N17" s="29">
        <f t="shared" si="6"/>
        <v>87.814520000000002</v>
      </c>
      <c r="O17" s="16">
        <f t="shared" si="27"/>
        <v>87.81</v>
      </c>
      <c r="P17" s="17">
        <f t="shared" si="7"/>
        <v>1</v>
      </c>
      <c r="Q17" s="18">
        <v>13</v>
      </c>
      <c r="R17" s="13">
        <f t="shared" si="8"/>
        <v>68</v>
      </c>
      <c r="S17" s="18">
        <v>113</v>
      </c>
      <c r="T17" s="13">
        <f t="shared" si="9"/>
        <v>74.927953890489917</v>
      </c>
      <c r="U17" s="19">
        <v>2.5823655296297781</v>
      </c>
      <c r="V17" s="13">
        <f t="shared" si="10"/>
        <v>87.088172351851114</v>
      </c>
      <c r="W17" s="18">
        <v>10</v>
      </c>
      <c r="X17" s="13">
        <f t="shared" si="11"/>
        <v>66.666666666666671</v>
      </c>
      <c r="Y17" s="20">
        <f t="shared" si="12"/>
        <v>74.170699999999997</v>
      </c>
      <c r="Z17" s="16">
        <f t="shared" si="13"/>
        <v>74.17</v>
      </c>
      <c r="AA17" s="17">
        <f t="shared" si="14"/>
        <v>27</v>
      </c>
      <c r="AB17" s="18">
        <v>6</v>
      </c>
      <c r="AC17" s="13">
        <f t="shared" si="15"/>
        <v>58.333333333333336</v>
      </c>
      <c r="AD17" s="18">
        <v>23</v>
      </c>
      <c r="AE17" s="13">
        <f t="shared" si="16"/>
        <v>89.473684210526315</v>
      </c>
      <c r="AF17" s="21">
        <v>3.5156700023643004</v>
      </c>
      <c r="AG17" s="13">
        <f t="shared" si="17"/>
        <v>76.562199984238006</v>
      </c>
      <c r="AH17" s="21">
        <v>17.5</v>
      </c>
      <c r="AI17" s="13">
        <f t="shared" si="18"/>
        <v>58.333333333333336</v>
      </c>
      <c r="AJ17" s="20">
        <f t="shared" si="19"/>
        <v>70.675640000000001</v>
      </c>
      <c r="AK17" s="16">
        <f t="shared" si="20"/>
        <v>70.680000000000007</v>
      </c>
      <c r="AL17" s="17">
        <f t="shared" si="21"/>
        <v>6</v>
      </c>
      <c r="AM17" s="18">
        <v>295</v>
      </c>
      <c r="AN17" s="13">
        <f t="shared" si="22"/>
        <v>85.655737704918039</v>
      </c>
      <c r="AO17" s="21">
        <v>30.399726255709464</v>
      </c>
      <c r="AP17" s="13">
        <f t="shared" si="23"/>
        <v>65.917068328785746</v>
      </c>
      <c r="AQ17" s="21">
        <v>13</v>
      </c>
      <c r="AR17" s="13">
        <f t="shared" si="24"/>
        <v>72.222222222222229</v>
      </c>
      <c r="AS17" s="22">
        <f t="shared" si="25"/>
        <v>74.598339999999993</v>
      </c>
      <c r="AT17" s="16">
        <f t="shared" si="28"/>
        <v>74.599999999999994</v>
      </c>
      <c r="AU17" s="17">
        <f t="shared" si="26"/>
        <v>9</v>
      </c>
      <c r="AV17" s="27"/>
      <c r="AW17" s="23"/>
      <c r="AX17" s="23"/>
      <c r="AY17" s="24"/>
      <c r="AZ17" s="25"/>
      <c r="BA17" s="27"/>
      <c r="BB17" s="25"/>
      <c r="BC17" s="24"/>
      <c r="BD17" s="26"/>
      <c r="BE17" s="24"/>
      <c r="BF17" s="26"/>
      <c r="BG17" s="25"/>
      <c r="BH17" s="23"/>
    </row>
    <row r="18" spans="1:60" x14ac:dyDescent="0.25">
      <c r="A18" s="8" t="s">
        <v>60</v>
      </c>
      <c r="B18" s="8" t="s">
        <v>61</v>
      </c>
      <c r="C18" s="9">
        <v>14</v>
      </c>
      <c r="D18" s="10">
        <f t="shared" si="0"/>
        <v>14</v>
      </c>
      <c r="E18" s="11">
        <f t="shared" si="1"/>
        <v>76.56</v>
      </c>
      <c r="F18" s="12">
        <v>8</v>
      </c>
      <c r="G18" s="13">
        <f t="shared" si="2"/>
        <v>58.823529411764703</v>
      </c>
      <c r="H18" s="12">
        <v>29.5</v>
      </c>
      <c r="I18" s="13">
        <f t="shared" si="3"/>
        <v>70.854271356783926</v>
      </c>
      <c r="J18" s="14">
        <v>11.815116198667877</v>
      </c>
      <c r="K18" s="13">
        <f t="shared" si="4"/>
        <v>94.09244190066606</v>
      </c>
      <c r="L18" s="12">
        <v>0</v>
      </c>
      <c r="M18" s="13">
        <f t="shared" si="5"/>
        <v>100</v>
      </c>
      <c r="N18" s="15">
        <f t="shared" si="6"/>
        <v>80.94256</v>
      </c>
      <c r="O18" s="16">
        <f t="shared" si="27"/>
        <v>80.94</v>
      </c>
      <c r="P18" s="17">
        <f t="shared" si="7"/>
        <v>30</v>
      </c>
      <c r="Q18" s="18">
        <v>11</v>
      </c>
      <c r="R18" s="13">
        <f t="shared" si="8"/>
        <v>76</v>
      </c>
      <c r="S18" s="18">
        <v>51</v>
      </c>
      <c r="T18" s="13">
        <f t="shared" si="9"/>
        <v>92.795389048991353</v>
      </c>
      <c r="U18" s="19">
        <v>1.4518853596406316</v>
      </c>
      <c r="V18" s="13">
        <f t="shared" si="10"/>
        <v>92.740573201796849</v>
      </c>
      <c r="W18" s="18">
        <v>12</v>
      </c>
      <c r="X18" s="13">
        <f t="shared" si="11"/>
        <v>80</v>
      </c>
      <c r="Y18" s="20">
        <f t="shared" si="12"/>
        <v>85.383989999999997</v>
      </c>
      <c r="Z18" s="16">
        <f t="shared" si="13"/>
        <v>85.38</v>
      </c>
      <c r="AA18" s="17">
        <f t="shared" si="14"/>
        <v>9</v>
      </c>
      <c r="AB18" s="18">
        <v>6</v>
      </c>
      <c r="AC18" s="13">
        <f t="shared" si="15"/>
        <v>58.333333333333336</v>
      </c>
      <c r="AD18" s="18">
        <v>31</v>
      </c>
      <c r="AE18" s="13">
        <f t="shared" si="16"/>
        <v>85.645933014354071</v>
      </c>
      <c r="AF18" s="21">
        <v>2.8612374572817183</v>
      </c>
      <c r="AG18" s="13">
        <f t="shared" si="17"/>
        <v>80.925083618121874</v>
      </c>
      <c r="AH18" s="21">
        <v>11</v>
      </c>
      <c r="AI18" s="13">
        <f t="shared" si="18"/>
        <v>36.666666666666664</v>
      </c>
      <c r="AJ18" s="20">
        <f t="shared" si="19"/>
        <v>65.392750000000007</v>
      </c>
      <c r="AK18" s="16">
        <f t="shared" si="20"/>
        <v>65.39</v>
      </c>
      <c r="AL18" s="17">
        <f t="shared" si="21"/>
        <v>20</v>
      </c>
      <c r="AM18" s="18">
        <v>227</v>
      </c>
      <c r="AN18" s="13">
        <f t="shared" si="22"/>
        <v>91.229508196721312</v>
      </c>
      <c r="AO18" s="21">
        <v>23.195018305703325</v>
      </c>
      <c r="AP18" s="13">
        <f t="shared" si="23"/>
        <v>74.021351737116618</v>
      </c>
      <c r="AQ18" s="21">
        <v>10.5</v>
      </c>
      <c r="AR18" s="13">
        <f t="shared" si="24"/>
        <v>58.333333333333336</v>
      </c>
      <c r="AS18" s="22">
        <f t="shared" si="25"/>
        <v>74.528059999999996</v>
      </c>
      <c r="AT18" s="16">
        <f t="shared" si="28"/>
        <v>74.53</v>
      </c>
      <c r="AU18" s="17">
        <f t="shared" si="26"/>
        <v>10</v>
      </c>
      <c r="AW18" s="23"/>
      <c r="AX18" s="23"/>
      <c r="AY18" s="24"/>
      <c r="AZ18" s="25"/>
      <c r="BB18" s="25"/>
      <c r="BC18" s="24"/>
      <c r="BD18" s="26"/>
      <c r="BE18" s="24"/>
      <c r="BF18" s="26"/>
      <c r="BG18" s="25"/>
      <c r="BH18" s="23"/>
    </row>
    <row r="19" spans="1:60" x14ac:dyDescent="0.25">
      <c r="A19" s="8" t="s">
        <v>62</v>
      </c>
      <c r="B19" s="8" t="s">
        <v>62</v>
      </c>
      <c r="C19" s="9">
        <v>15</v>
      </c>
      <c r="D19" s="10">
        <f t="shared" si="0"/>
        <v>15</v>
      </c>
      <c r="E19" s="11">
        <f t="shared" si="1"/>
        <v>76.52</v>
      </c>
      <c r="F19" s="12">
        <v>9</v>
      </c>
      <c r="G19" s="13">
        <f t="shared" si="2"/>
        <v>52.941176470588232</v>
      </c>
      <c r="H19" s="12">
        <v>11</v>
      </c>
      <c r="I19" s="13">
        <f t="shared" si="3"/>
        <v>89.447236180904525</v>
      </c>
      <c r="J19" s="14">
        <v>6.7581752124871999</v>
      </c>
      <c r="K19" s="13">
        <f t="shared" si="4"/>
        <v>96.620912393756413</v>
      </c>
      <c r="L19" s="12">
        <v>0</v>
      </c>
      <c r="M19" s="13">
        <f t="shared" si="5"/>
        <v>100</v>
      </c>
      <c r="N19" s="15">
        <f t="shared" si="6"/>
        <v>84.752330000000001</v>
      </c>
      <c r="O19" s="16">
        <f t="shared" si="27"/>
        <v>84.75</v>
      </c>
      <c r="P19" s="17">
        <f t="shared" si="7"/>
        <v>21</v>
      </c>
      <c r="Q19" s="18">
        <v>16</v>
      </c>
      <c r="R19" s="13">
        <f t="shared" si="8"/>
        <v>56</v>
      </c>
      <c r="S19" s="18">
        <v>84</v>
      </c>
      <c r="T19" s="13">
        <f t="shared" si="9"/>
        <v>83.285302593659949</v>
      </c>
      <c r="U19" s="19">
        <v>3.2168251352863741</v>
      </c>
      <c r="V19" s="13">
        <f t="shared" si="10"/>
        <v>83.915874323568133</v>
      </c>
      <c r="W19" s="18">
        <v>12</v>
      </c>
      <c r="X19" s="13">
        <f t="shared" si="11"/>
        <v>80</v>
      </c>
      <c r="Y19" s="20">
        <f t="shared" si="12"/>
        <v>75.800290000000004</v>
      </c>
      <c r="Z19" s="16">
        <f t="shared" si="13"/>
        <v>75.8</v>
      </c>
      <c r="AA19" s="17">
        <f t="shared" si="14"/>
        <v>24</v>
      </c>
      <c r="AB19" s="18">
        <v>5</v>
      </c>
      <c r="AC19" s="13">
        <f t="shared" si="15"/>
        <v>66.666666666666671</v>
      </c>
      <c r="AD19" s="18">
        <v>23</v>
      </c>
      <c r="AE19" s="13">
        <f t="shared" si="16"/>
        <v>89.473684210526315</v>
      </c>
      <c r="AF19" s="21">
        <v>3.7268378336645034</v>
      </c>
      <c r="AG19" s="13">
        <f t="shared" si="17"/>
        <v>75.154414442236643</v>
      </c>
      <c r="AH19" s="21">
        <v>13</v>
      </c>
      <c r="AI19" s="13">
        <f t="shared" si="18"/>
        <v>43.333333333333336</v>
      </c>
      <c r="AJ19" s="20">
        <f t="shared" si="19"/>
        <v>68.657020000000003</v>
      </c>
      <c r="AK19" s="16">
        <f t="shared" si="20"/>
        <v>68.66</v>
      </c>
      <c r="AL19" s="17">
        <f t="shared" si="21"/>
        <v>11</v>
      </c>
      <c r="AM19" s="18">
        <v>160</v>
      </c>
      <c r="AN19" s="13">
        <f t="shared" si="22"/>
        <v>96.721311475409834</v>
      </c>
      <c r="AO19" s="21">
        <v>21.830232367980944</v>
      </c>
      <c r="AP19" s="13">
        <f t="shared" si="23"/>
        <v>75.556544018019181</v>
      </c>
      <c r="AQ19" s="21">
        <v>10.5</v>
      </c>
      <c r="AR19" s="13">
        <f t="shared" si="24"/>
        <v>58.333333333333336</v>
      </c>
      <c r="AS19" s="22">
        <f t="shared" si="25"/>
        <v>76.870400000000004</v>
      </c>
      <c r="AT19" s="16">
        <f t="shared" si="28"/>
        <v>76.87</v>
      </c>
      <c r="AU19" s="17">
        <f t="shared" si="26"/>
        <v>4</v>
      </c>
      <c r="AW19" s="23"/>
      <c r="AX19" s="23"/>
      <c r="AY19" s="24"/>
      <c r="AZ19" s="25"/>
      <c r="BB19" s="25"/>
      <c r="BC19" s="24"/>
      <c r="BD19" s="26"/>
      <c r="BE19" s="24"/>
      <c r="BF19" s="26"/>
      <c r="BG19" s="25"/>
      <c r="BH19" s="23"/>
    </row>
    <row r="20" spans="1:60" x14ac:dyDescent="0.25">
      <c r="A20" s="8" t="s">
        <v>63</v>
      </c>
      <c r="B20" s="8" t="s">
        <v>64</v>
      </c>
      <c r="C20" s="9">
        <v>16</v>
      </c>
      <c r="D20" s="10">
        <f t="shared" si="0"/>
        <v>16</v>
      </c>
      <c r="E20" s="11">
        <f t="shared" si="1"/>
        <v>76.430000000000007</v>
      </c>
      <c r="F20" s="12">
        <v>7</v>
      </c>
      <c r="G20" s="13">
        <f t="shared" si="2"/>
        <v>64.705882352941174</v>
      </c>
      <c r="H20" s="14">
        <v>14.5</v>
      </c>
      <c r="I20" s="13">
        <f t="shared" si="3"/>
        <v>85.929648241206024</v>
      </c>
      <c r="J20" s="14">
        <v>13.14126577961029</v>
      </c>
      <c r="K20" s="13">
        <f t="shared" si="4"/>
        <v>93.429367110194846</v>
      </c>
      <c r="L20" s="12">
        <v>0</v>
      </c>
      <c r="M20" s="13">
        <f t="shared" si="5"/>
        <v>100</v>
      </c>
      <c r="N20" s="15">
        <f t="shared" si="6"/>
        <v>86.016220000000004</v>
      </c>
      <c r="O20" s="16">
        <f t="shared" si="27"/>
        <v>86.02</v>
      </c>
      <c r="P20" s="17">
        <f t="shared" si="7"/>
        <v>13</v>
      </c>
      <c r="Q20" s="18">
        <v>13</v>
      </c>
      <c r="R20" s="13">
        <f t="shared" si="8"/>
        <v>68</v>
      </c>
      <c r="S20" s="18">
        <v>47</v>
      </c>
      <c r="T20" s="13">
        <f t="shared" si="9"/>
        <v>93.948126801152739</v>
      </c>
      <c r="U20" s="19">
        <v>1.76342015841771</v>
      </c>
      <c r="V20" s="13">
        <f t="shared" si="10"/>
        <v>91.182899207911447</v>
      </c>
      <c r="W20" s="18">
        <v>12</v>
      </c>
      <c r="X20" s="13">
        <f t="shared" si="11"/>
        <v>80</v>
      </c>
      <c r="Y20" s="20">
        <f t="shared" si="12"/>
        <v>83.282759999999996</v>
      </c>
      <c r="Z20" s="16">
        <f t="shared" si="13"/>
        <v>83.28</v>
      </c>
      <c r="AA20" s="17">
        <f t="shared" si="14"/>
        <v>12</v>
      </c>
      <c r="AB20" s="18">
        <v>6</v>
      </c>
      <c r="AC20" s="13">
        <f t="shared" si="15"/>
        <v>58.333333333333336</v>
      </c>
      <c r="AD20" s="18">
        <v>19</v>
      </c>
      <c r="AE20" s="13">
        <f t="shared" si="16"/>
        <v>91.387559808612437</v>
      </c>
      <c r="AF20" s="21">
        <v>3.4692925296726242</v>
      </c>
      <c r="AG20" s="13">
        <f t="shared" si="17"/>
        <v>76.871383135515828</v>
      </c>
      <c r="AH20" s="21">
        <v>9</v>
      </c>
      <c r="AI20" s="13">
        <f t="shared" si="18"/>
        <v>30</v>
      </c>
      <c r="AJ20" s="20">
        <f t="shared" si="19"/>
        <v>64.148070000000004</v>
      </c>
      <c r="AK20" s="16">
        <f t="shared" si="20"/>
        <v>64.150000000000006</v>
      </c>
      <c r="AL20" s="17">
        <f t="shared" si="21"/>
        <v>23</v>
      </c>
      <c r="AM20" s="18">
        <v>245</v>
      </c>
      <c r="AN20" s="13">
        <f t="shared" si="22"/>
        <v>89.754098360655732</v>
      </c>
      <c r="AO20" s="21">
        <v>30.383462991897186</v>
      </c>
      <c r="AP20" s="13">
        <f t="shared" si="23"/>
        <v>65.935362213838928</v>
      </c>
      <c r="AQ20" s="21">
        <v>11</v>
      </c>
      <c r="AR20" s="13">
        <f t="shared" si="24"/>
        <v>61.111111111111114</v>
      </c>
      <c r="AS20" s="22">
        <f t="shared" si="25"/>
        <v>72.266859999999994</v>
      </c>
      <c r="AT20" s="16">
        <f t="shared" si="28"/>
        <v>72.27</v>
      </c>
      <c r="AU20" s="17">
        <f t="shared" si="26"/>
        <v>15</v>
      </c>
      <c r="AW20" s="23"/>
      <c r="AX20" s="23"/>
      <c r="AY20" s="24"/>
      <c r="AZ20" s="25"/>
      <c r="BB20" s="25"/>
      <c r="BC20" s="24"/>
      <c r="BD20" s="26"/>
      <c r="BE20" s="24"/>
      <c r="BF20" s="26"/>
      <c r="BG20" s="25"/>
      <c r="BH20" s="23"/>
    </row>
    <row r="21" spans="1:60" x14ac:dyDescent="0.25">
      <c r="A21" s="8" t="s">
        <v>65</v>
      </c>
      <c r="B21" s="8" t="s">
        <v>66</v>
      </c>
      <c r="C21" s="9">
        <v>17</v>
      </c>
      <c r="D21" s="10">
        <f t="shared" si="0"/>
        <v>17</v>
      </c>
      <c r="E21" s="11">
        <f t="shared" si="1"/>
        <v>76.02</v>
      </c>
      <c r="F21" s="12">
        <v>8</v>
      </c>
      <c r="G21" s="13">
        <f t="shared" si="2"/>
        <v>58.823529411764703</v>
      </c>
      <c r="H21" s="14">
        <v>11.5</v>
      </c>
      <c r="I21" s="13">
        <f t="shared" si="3"/>
        <v>88.94472361809045</v>
      </c>
      <c r="J21" s="14">
        <v>21.27812526208314</v>
      </c>
      <c r="K21" s="13">
        <f t="shared" si="4"/>
        <v>89.360937368958446</v>
      </c>
      <c r="L21" s="12">
        <v>0</v>
      </c>
      <c r="M21" s="13">
        <f t="shared" si="5"/>
        <v>100</v>
      </c>
      <c r="N21" s="15">
        <f t="shared" si="6"/>
        <v>84.282300000000006</v>
      </c>
      <c r="O21" s="16">
        <f t="shared" si="27"/>
        <v>84.28</v>
      </c>
      <c r="P21" s="17">
        <f t="shared" si="7"/>
        <v>23</v>
      </c>
      <c r="Q21" s="18">
        <v>14</v>
      </c>
      <c r="R21" s="13">
        <f t="shared" si="8"/>
        <v>64</v>
      </c>
      <c r="S21" s="18">
        <v>94</v>
      </c>
      <c r="T21" s="13">
        <f t="shared" si="9"/>
        <v>80.403458213256485</v>
      </c>
      <c r="U21" s="19">
        <v>1.7874659181643413</v>
      </c>
      <c r="V21" s="13">
        <f t="shared" si="10"/>
        <v>91.06267040917831</v>
      </c>
      <c r="W21" s="18">
        <v>12</v>
      </c>
      <c r="X21" s="13">
        <f t="shared" si="11"/>
        <v>80</v>
      </c>
      <c r="Y21" s="20">
        <f t="shared" si="12"/>
        <v>78.866529999999997</v>
      </c>
      <c r="Z21" s="16">
        <f t="shared" si="13"/>
        <v>78.87</v>
      </c>
      <c r="AA21" s="17">
        <f t="shared" si="14"/>
        <v>18</v>
      </c>
      <c r="AB21" s="18">
        <v>6</v>
      </c>
      <c r="AC21" s="13">
        <f t="shared" si="15"/>
        <v>58.333333333333336</v>
      </c>
      <c r="AD21" s="18">
        <v>24</v>
      </c>
      <c r="AE21" s="13">
        <f t="shared" si="16"/>
        <v>88.995215311004785</v>
      </c>
      <c r="AF21" s="21">
        <v>4.5378920819983559</v>
      </c>
      <c r="AG21" s="13">
        <f t="shared" si="17"/>
        <v>69.747386120010958</v>
      </c>
      <c r="AH21" s="21">
        <v>13</v>
      </c>
      <c r="AI21" s="13">
        <f t="shared" si="18"/>
        <v>43.333333333333336</v>
      </c>
      <c r="AJ21" s="20">
        <f t="shared" si="19"/>
        <v>65.102320000000006</v>
      </c>
      <c r="AK21" s="16">
        <f t="shared" si="20"/>
        <v>65.099999999999994</v>
      </c>
      <c r="AL21" s="17">
        <f t="shared" si="21"/>
        <v>21</v>
      </c>
      <c r="AM21" s="18">
        <v>200</v>
      </c>
      <c r="AN21" s="13">
        <f t="shared" si="22"/>
        <v>93.442622950819668</v>
      </c>
      <c r="AO21" s="21">
        <v>26.63757703926386</v>
      </c>
      <c r="AP21" s="13">
        <f t="shared" si="23"/>
        <v>70.14895721117675</v>
      </c>
      <c r="AQ21" s="21">
        <v>11.5</v>
      </c>
      <c r="AR21" s="13">
        <f t="shared" si="24"/>
        <v>63.888888888888886</v>
      </c>
      <c r="AS21" s="22">
        <f t="shared" si="25"/>
        <v>75.826819999999998</v>
      </c>
      <c r="AT21" s="16">
        <f t="shared" si="28"/>
        <v>75.83</v>
      </c>
      <c r="AU21" s="17">
        <f t="shared" si="26"/>
        <v>7</v>
      </c>
      <c r="AW21" s="23"/>
      <c r="AX21" s="23"/>
      <c r="AY21" s="24"/>
      <c r="AZ21" s="25"/>
      <c r="BA21" s="27"/>
      <c r="BB21" s="25"/>
      <c r="BC21" s="24"/>
      <c r="BD21" s="26"/>
      <c r="BE21" s="24"/>
      <c r="BF21" s="26"/>
      <c r="BG21" s="25"/>
      <c r="BH21" s="23"/>
    </row>
    <row r="22" spans="1:60" x14ac:dyDescent="0.25">
      <c r="A22" s="8" t="s">
        <v>67</v>
      </c>
      <c r="B22" s="8" t="s">
        <v>68</v>
      </c>
      <c r="C22" s="9">
        <v>18</v>
      </c>
      <c r="D22" s="10">
        <f t="shared" si="0"/>
        <v>18</v>
      </c>
      <c r="E22" s="11">
        <f t="shared" si="1"/>
        <v>75.47</v>
      </c>
      <c r="F22" s="12">
        <v>8</v>
      </c>
      <c r="G22" s="13">
        <f t="shared" si="2"/>
        <v>58.823529411764703</v>
      </c>
      <c r="H22" s="14">
        <v>9</v>
      </c>
      <c r="I22" s="13">
        <f t="shared" si="3"/>
        <v>91.457286432160799</v>
      </c>
      <c r="J22" s="14">
        <v>6.2999074052426245</v>
      </c>
      <c r="K22" s="13">
        <f t="shared" si="4"/>
        <v>96.850046297378682</v>
      </c>
      <c r="L22" s="12">
        <v>0</v>
      </c>
      <c r="M22" s="13">
        <f t="shared" si="5"/>
        <v>100</v>
      </c>
      <c r="N22" s="15">
        <f t="shared" si="6"/>
        <v>86.782719999999998</v>
      </c>
      <c r="O22" s="16">
        <f t="shared" si="27"/>
        <v>86.78</v>
      </c>
      <c r="P22" s="17">
        <f t="shared" si="7"/>
        <v>4</v>
      </c>
      <c r="Q22" s="18">
        <v>13</v>
      </c>
      <c r="R22" s="13">
        <f t="shared" si="8"/>
        <v>68</v>
      </c>
      <c r="S22" s="18">
        <v>79</v>
      </c>
      <c r="T22" s="13">
        <f t="shared" si="9"/>
        <v>84.726224783861667</v>
      </c>
      <c r="U22" s="19">
        <v>2.0036492105769796</v>
      </c>
      <c r="V22" s="13">
        <f t="shared" si="10"/>
        <v>89.981753947115095</v>
      </c>
      <c r="W22" s="18">
        <v>12</v>
      </c>
      <c r="X22" s="13">
        <f t="shared" si="11"/>
        <v>80</v>
      </c>
      <c r="Y22" s="20">
        <f t="shared" si="12"/>
        <v>80.676990000000004</v>
      </c>
      <c r="Z22" s="16">
        <f t="shared" si="13"/>
        <v>80.680000000000007</v>
      </c>
      <c r="AA22" s="17">
        <f t="shared" si="14"/>
        <v>16</v>
      </c>
      <c r="AB22" s="18">
        <v>10</v>
      </c>
      <c r="AC22" s="13">
        <f t="shared" si="15"/>
        <v>25</v>
      </c>
      <c r="AD22" s="21">
        <v>25.5</v>
      </c>
      <c r="AE22" s="13">
        <f t="shared" si="16"/>
        <v>88.277511961722482</v>
      </c>
      <c r="AF22" s="21">
        <v>2.6317414573312847</v>
      </c>
      <c r="AG22" s="13">
        <f t="shared" si="17"/>
        <v>82.455056951124774</v>
      </c>
      <c r="AH22" s="21">
        <v>18</v>
      </c>
      <c r="AI22" s="13">
        <f t="shared" si="18"/>
        <v>60</v>
      </c>
      <c r="AJ22" s="20">
        <f t="shared" si="19"/>
        <v>63.933140000000002</v>
      </c>
      <c r="AK22" s="16">
        <f t="shared" si="20"/>
        <v>63.93</v>
      </c>
      <c r="AL22" s="17">
        <f t="shared" si="21"/>
        <v>24</v>
      </c>
      <c r="AM22" s="18">
        <v>294</v>
      </c>
      <c r="AN22" s="13">
        <f t="shared" si="22"/>
        <v>85.73770491803279</v>
      </c>
      <c r="AO22" s="21">
        <v>24.155741047539067</v>
      </c>
      <c r="AP22" s="13">
        <f t="shared" si="23"/>
        <v>72.940673737301381</v>
      </c>
      <c r="AQ22" s="21">
        <v>9.5</v>
      </c>
      <c r="AR22" s="13">
        <f t="shared" si="24"/>
        <v>52.777777777777779</v>
      </c>
      <c r="AS22" s="22">
        <f t="shared" si="25"/>
        <v>70.485389999999995</v>
      </c>
      <c r="AT22" s="16">
        <f t="shared" si="28"/>
        <v>70.489999999999995</v>
      </c>
      <c r="AU22" s="17">
        <f t="shared" si="26"/>
        <v>19</v>
      </c>
      <c r="AW22" s="23"/>
      <c r="AX22" s="23"/>
      <c r="AY22" s="24"/>
      <c r="AZ22" s="25"/>
      <c r="BB22" s="25"/>
      <c r="BC22" s="24"/>
      <c r="BD22" s="26"/>
      <c r="BE22" s="24"/>
      <c r="BF22" s="26"/>
      <c r="BG22" s="25"/>
      <c r="BH22" s="23"/>
    </row>
    <row r="23" spans="1:60" s="27" customFormat="1" x14ac:dyDescent="0.25">
      <c r="A23" s="8" t="s">
        <v>69</v>
      </c>
      <c r="B23" s="8" t="s">
        <v>70</v>
      </c>
      <c r="C23" s="9">
        <v>19</v>
      </c>
      <c r="D23" s="10">
        <f t="shared" si="0"/>
        <v>19</v>
      </c>
      <c r="E23" s="11">
        <f t="shared" si="1"/>
        <v>74.930000000000007</v>
      </c>
      <c r="F23" s="12">
        <v>8</v>
      </c>
      <c r="G23" s="13">
        <f t="shared" si="2"/>
        <v>58.823529411764703</v>
      </c>
      <c r="H23" s="14">
        <v>29.5</v>
      </c>
      <c r="I23" s="13">
        <f t="shared" si="3"/>
        <v>70.854271356783926</v>
      </c>
      <c r="J23" s="14">
        <v>8.6005392233977052</v>
      </c>
      <c r="K23" s="13">
        <f t="shared" si="4"/>
        <v>95.699730388301134</v>
      </c>
      <c r="L23" s="12">
        <v>0</v>
      </c>
      <c r="M23" s="13">
        <f t="shared" si="5"/>
        <v>100</v>
      </c>
      <c r="N23" s="15">
        <f t="shared" si="6"/>
        <v>81.344380000000001</v>
      </c>
      <c r="O23" s="16">
        <f t="shared" si="27"/>
        <v>81.34</v>
      </c>
      <c r="P23" s="17">
        <f t="shared" si="7"/>
        <v>29</v>
      </c>
      <c r="Q23" s="18">
        <v>14</v>
      </c>
      <c r="R23" s="13">
        <f t="shared" si="8"/>
        <v>64</v>
      </c>
      <c r="S23" s="18">
        <v>59</v>
      </c>
      <c r="T23" s="13">
        <f t="shared" si="9"/>
        <v>90.489913544668582</v>
      </c>
      <c r="U23" s="19">
        <v>1.9444711256492375</v>
      </c>
      <c r="V23" s="13">
        <f t="shared" si="10"/>
        <v>90.277644371753823</v>
      </c>
      <c r="W23" s="18">
        <v>10.5</v>
      </c>
      <c r="X23" s="13">
        <f t="shared" si="11"/>
        <v>70</v>
      </c>
      <c r="Y23" s="20">
        <f t="shared" si="12"/>
        <v>78.691890000000001</v>
      </c>
      <c r="Z23" s="16">
        <f t="shared" si="13"/>
        <v>78.69</v>
      </c>
      <c r="AA23" s="17">
        <f t="shared" si="14"/>
        <v>20</v>
      </c>
      <c r="AB23" s="18">
        <v>5</v>
      </c>
      <c r="AC23" s="13">
        <f t="shared" si="15"/>
        <v>66.666666666666671</v>
      </c>
      <c r="AD23" s="18">
        <v>36</v>
      </c>
      <c r="AE23" s="13">
        <f t="shared" si="16"/>
        <v>83.253588516746404</v>
      </c>
      <c r="AF23" s="21">
        <v>3.5706159197465053</v>
      </c>
      <c r="AG23" s="13">
        <f t="shared" si="17"/>
        <v>76.195893868356634</v>
      </c>
      <c r="AH23" s="21">
        <v>15</v>
      </c>
      <c r="AI23" s="13">
        <f t="shared" si="18"/>
        <v>50</v>
      </c>
      <c r="AJ23" s="20">
        <f t="shared" si="19"/>
        <v>69.029039999999995</v>
      </c>
      <c r="AK23" s="16">
        <f t="shared" si="20"/>
        <v>69.03</v>
      </c>
      <c r="AL23" s="17">
        <f t="shared" si="21"/>
        <v>10</v>
      </c>
      <c r="AM23" s="18">
        <v>270</v>
      </c>
      <c r="AN23" s="13">
        <f t="shared" si="22"/>
        <v>87.704918032786878</v>
      </c>
      <c r="AO23" s="21">
        <v>22.954744346191788</v>
      </c>
      <c r="AP23" s="13">
        <f t="shared" si="23"/>
        <v>74.291626157264574</v>
      </c>
      <c r="AQ23" s="21">
        <v>9</v>
      </c>
      <c r="AR23" s="13">
        <f t="shared" si="24"/>
        <v>50</v>
      </c>
      <c r="AS23" s="22">
        <f t="shared" si="25"/>
        <v>70.665509999999998</v>
      </c>
      <c r="AT23" s="16">
        <f t="shared" si="28"/>
        <v>70.67</v>
      </c>
      <c r="AU23" s="17">
        <f t="shared" si="26"/>
        <v>18</v>
      </c>
      <c r="AV23"/>
      <c r="AW23" s="23"/>
      <c r="AX23" s="23"/>
      <c r="AY23" s="24"/>
      <c r="AZ23" s="25"/>
      <c r="BA23"/>
      <c r="BB23" s="25"/>
      <c r="BC23" s="24"/>
      <c r="BD23" s="26"/>
      <c r="BE23" s="24"/>
      <c r="BF23" s="26"/>
      <c r="BG23" s="25"/>
      <c r="BH23" s="23"/>
    </row>
    <row r="24" spans="1:60" x14ac:dyDescent="0.25">
      <c r="A24" s="8" t="s">
        <v>71</v>
      </c>
      <c r="B24" s="8" t="s">
        <v>72</v>
      </c>
      <c r="C24" s="9">
        <v>20</v>
      </c>
      <c r="D24" s="10">
        <f t="shared" si="0"/>
        <v>20</v>
      </c>
      <c r="E24" s="11">
        <f t="shared" si="1"/>
        <v>74.599999999999994</v>
      </c>
      <c r="F24" s="12">
        <v>8</v>
      </c>
      <c r="G24" s="13">
        <f t="shared" si="2"/>
        <v>58.823529411764703</v>
      </c>
      <c r="H24" s="14">
        <v>11.5</v>
      </c>
      <c r="I24" s="13">
        <f t="shared" si="3"/>
        <v>88.94472361809045</v>
      </c>
      <c r="J24" s="14">
        <v>5.7914116815463963</v>
      </c>
      <c r="K24" s="13">
        <f t="shared" si="4"/>
        <v>97.104294159226797</v>
      </c>
      <c r="L24" s="12">
        <v>0</v>
      </c>
      <c r="M24" s="13">
        <f t="shared" si="5"/>
        <v>100</v>
      </c>
      <c r="N24" s="15">
        <f t="shared" si="6"/>
        <v>86.218140000000005</v>
      </c>
      <c r="O24" s="16">
        <f t="shared" si="27"/>
        <v>86.22</v>
      </c>
      <c r="P24" s="17">
        <f t="shared" si="7"/>
        <v>12</v>
      </c>
      <c r="Q24" s="18">
        <v>16</v>
      </c>
      <c r="R24" s="13">
        <f t="shared" si="8"/>
        <v>56</v>
      </c>
      <c r="S24" s="18">
        <v>76</v>
      </c>
      <c r="T24" s="13">
        <f t="shared" si="9"/>
        <v>85.590778097982707</v>
      </c>
      <c r="U24" s="19">
        <v>2.3156613854559254</v>
      </c>
      <c r="V24" s="13">
        <f t="shared" si="10"/>
        <v>88.421693072720373</v>
      </c>
      <c r="W24" s="18">
        <v>12</v>
      </c>
      <c r="X24" s="13">
        <f t="shared" si="11"/>
        <v>80</v>
      </c>
      <c r="Y24" s="20">
        <f t="shared" si="12"/>
        <v>77.503119999999996</v>
      </c>
      <c r="Z24" s="16">
        <f t="shared" si="13"/>
        <v>77.5</v>
      </c>
      <c r="AA24" s="17">
        <f t="shared" si="14"/>
        <v>22</v>
      </c>
      <c r="AB24" s="18">
        <v>8</v>
      </c>
      <c r="AC24" s="13">
        <f t="shared" si="15"/>
        <v>41.666666666666664</v>
      </c>
      <c r="AD24" s="18">
        <v>13</v>
      </c>
      <c r="AE24" s="13">
        <f t="shared" si="16"/>
        <v>94.25837320574162</v>
      </c>
      <c r="AF24" s="21">
        <v>2.4789517809036461</v>
      </c>
      <c r="AG24" s="13">
        <f t="shared" si="17"/>
        <v>83.473654793975683</v>
      </c>
      <c r="AH24" s="21">
        <v>12</v>
      </c>
      <c r="AI24" s="13">
        <f t="shared" si="18"/>
        <v>40</v>
      </c>
      <c r="AJ24" s="20">
        <f t="shared" si="19"/>
        <v>64.849670000000003</v>
      </c>
      <c r="AK24" s="16">
        <f t="shared" si="20"/>
        <v>64.849999999999994</v>
      </c>
      <c r="AL24" s="17">
        <f t="shared" si="21"/>
        <v>22</v>
      </c>
      <c r="AM24" s="18">
        <v>340</v>
      </c>
      <c r="AN24" s="13">
        <f t="shared" si="22"/>
        <v>81.967213114754102</v>
      </c>
      <c r="AO24" s="21">
        <v>20.052802021532223</v>
      </c>
      <c r="AP24" s="13">
        <f t="shared" si="23"/>
        <v>77.555903237871519</v>
      </c>
      <c r="AQ24" s="21">
        <v>9</v>
      </c>
      <c r="AR24" s="13">
        <f t="shared" si="24"/>
        <v>50</v>
      </c>
      <c r="AS24" s="22">
        <f t="shared" si="25"/>
        <v>69.841040000000007</v>
      </c>
      <c r="AT24" s="16">
        <f t="shared" si="28"/>
        <v>69.84</v>
      </c>
      <c r="AU24" s="17">
        <f t="shared" si="26"/>
        <v>20</v>
      </c>
      <c r="AW24" s="23"/>
      <c r="AX24" s="23"/>
      <c r="AY24" s="24"/>
      <c r="AZ24" s="25"/>
      <c r="BB24" s="25"/>
      <c r="BC24" s="24"/>
      <c r="BD24" s="26"/>
      <c r="BE24" s="24"/>
      <c r="BF24" s="26"/>
      <c r="BG24" s="25"/>
      <c r="BH24" s="23"/>
    </row>
    <row r="25" spans="1:60" x14ac:dyDescent="0.25">
      <c r="A25" s="8" t="s">
        <v>73</v>
      </c>
      <c r="B25" s="8" t="s">
        <v>74</v>
      </c>
      <c r="C25" s="9">
        <v>21</v>
      </c>
      <c r="D25" s="10">
        <f t="shared" si="0"/>
        <v>21</v>
      </c>
      <c r="E25" s="11">
        <f t="shared" si="1"/>
        <v>74.41</v>
      </c>
      <c r="F25" s="12">
        <v>8</v>
      </c>
      <c r="G25" s="13">
        <f t="shared" si="2"/>
        <v>58.823529411764703</v>
      </c>
      <c r="H25" s="14">
        <v>18.5</v>
      </c>
      <c r="I25" s="13">
        <f t="shared" si="3"/>
        <v>81.909547738693462</v>
      </c>
      <c r="J25" s="14">
        <v>8.1867475438243176</v>
      </c>
      <c r="K25" s="13">
        <f t="shared" si="4"/>
        <v>95.906626228087845</v>
      </c>
      <c r="L25" s="12">
        <v>0</v>
      </c>
      <c r="M25" s="13">
        <f t="shared" si="5"/>
        <v>100</v>
      </c>
      <c r="N25" s="15">
        <f t="shared" si="6"/>
        <v>84.159930000000003</v>
      </c>
      <c r="O25" s="16">
        <f t="shared" si="27"/>
        <v>84.16</v>
      </c>
      <c r="P25" s="17">
        <f t="shared" si="7"/>
        <v>25</v>
      </c>
      <c r="Q25" s="18">
        <v>14</v>
      </c>
      <c r="R25" s="13">
        <f t="shared" si="8"/>
        <v>64</v>
      </c>
      <c r="S25" s="18">
        <v>56</v>
      </c>
      <c r="T25" s="13">
        <f t="shared" si="9"/>
        <v>91.354466858789621</v>
      </c>
      <c r="U25" s="19">
        <v>1.9388568092947707</v>
      </c>
      <c r="V25" s="13">
        <f t="shared" si="10"/>
        <v>90.30571595352616</v>
      </c>
      <c r="W25" s="18">
        <v>10.5</v>
      </c>
      <c r="X25" s="13">
        <f t="shared" si="11"/>
        <v>70</v>
      </c>
      <c r="Y25" s="20">
        <f t="shared" si="12"/>
        <v>78.915049999999994</v>
      </c>
      <c r="Z25" s="16">
        <f t="shared" si="13"/>
        <v>78.92</v>
      </c>
      <c r="AA25" s="17">
        <f t="shared" si="14"/>
        <v>17</v>
      </c>
      <c r="AB25" s="18">
        <v>6</v>
      </c>
      <c r="AC25" s="13">
        <f t="shared" si="15"/>
        <v>58.333333333333336</v>
      </c>
      <c r="AD25" s="18">
        <v>22</v>
      </c>
      <c r="AE25" s="13">
        <f t="shared" si="16"/>
        <v>89.952153110047846</v>
      </c>
      <c r="AF25" s="21">
        <v>3.1487707370642362</v>
      </c>
      <c r="AG25" s="13">
        <f t="shared" si="17"/>
        <v>79.00819508623843</v>
      </c>
      <c r="AH25" s="21">
        <v>11.5</v>
      </c>
      <c r="AI25" s="13">
        <f t="shared" si="18"/>
        <v>38.333333333333336</v>
      </c>
      <c r="AJ25" s="20">
        <f t="shared" si="19"/>
        <v>66.406750000000002</v>
      </c>
      <c r="AK25" s="16">
        <f t="shared" si="20"/>
        <v>66.41</v>
      </c>
      <c r="AL25" s="17">
        <f t="shared" si="21"/>
        <v>16</v>
      </c>
      <c r="AM25" s="18">
        <v>314</v>
      </c>
      <c r="AN25" s="13">
        <f t="shared" si="22"/>
        <v>84.098360655737707</v>
      </c>
      <c r="AO25" s="21">
        <v>26.436851278057009</v>
      </c>
      <c r="AP25" s="13">
        <f t="shared" si="23"/>
        <v>70.374745469002249</v>
      </c>
      <c r="AQ25" s="21">
        <v>9</v>
      </c>
      <c r="AR25" s="13">
        <f t="shared" si="24"/>
        <v>50</v>
      </c>
      <c r="AS25" s="22">
        <f t="shared" si="25"/>
        <v>68.157700000000006</v>
      </c>
      <c r="AT25" s="16">
        <f t="shared" si="28"/>
        <v>68.16</v>
      </c>
      <c r="AU25" s="17">
        <f t="shared" si="26"/>
        <v>22</v>
      </c>
      <c r="AW25" s="23"/>
      <c r="AX25" s="23"/>
      <c r="AY25" s="24"/>
      <c r="AZ25" s="25"/>
      <c r="BB25" s="25"/>
      <c r="BC25" s="24"/>
      <c r="BD25" s="26"/>
      <c r="BE25" s="24"/>
      <c r="BF25" s="26"/>
      <c r="BG25" s="25"/>
      <c r="BH25" s="23"/>
    </row>
    <row r="26" spans="1:60" x14ac:dyDescent="0.25">
      <c r="A26" s="8" t="s">
        <v>75</v>
      </c>
      <c r="B26" s="8" t="s">
        <v>76</v>
      </c>
      <c r="C26" s="9">
        <v>22</v>
      </c>
      <c r="D26" s="10">
        <f t="shared" si="0"/>
        <v>22</v>
      </c>
      <c r="E26" s="11">
        <f t="shared" si="1"/>
        <v>73.92</v>
      </c>
      <c r="F26" s="12">
        <v>8</v>
      </c>
      <c r="G26" s="13">
        <f t="shared" si="2"/>
        <v>58.823529411764703</v>
      </c>
      <c r="H26" s="14">
        <v>12.5</v>
      </c>
      <c r="I26" s="13">
        <f t="shared" si="3"/>
        <v>87.939698492462313</v>
      </c>
      <c r="J26" s="14">
        <v>16.193660836903874</v>
      </c>
      <c r="K26" s="13">
        <f t="shared" si="4"/>
        <v>91.90316958154807</v>
      </c>
      <c r="L26" s="12">
        <v>0</v>
      </c>
      <c r="M26" s="13">
        <f t="shared" si="5"/>
        <v>100</v>
      </c>
      <c r="N26" s="15">
        <f t="shared" si="6"/>
        <v>84.666600000000003</v>
      </c>
      <c r="O26" s="16">
        <f t="shared" si="27"/>
        <v>84.67</v>
      </c>
      <c r="P26" s="17">
        <f t="shared" si="7"/>
        <v>22</v>
      </c>
      <c r="Q26" s="18">
        <v>14</v>
      </c>
      <c r="R26" s="13">
        <f t="shared" si="8"/>
        <v>64</v>
      </c>
      <c r="S26" s="18">
        <v>52</v>
      </c>
      <c r="T26" s="13">
        <f t="shared" si="9"/>
        <v>92.507204610951007</v>
      </c>
      <c r="U26" s="19">
        <v>3.1617075132140764</v>
      </c>
      <c r="V26" s="13">
        <f t="shared" si="10"/>
        <v>84.191462433929615</v>
      </c>
      <c r="W26" s="18">
        <v>10.5</v>
      </c>
      <c r="X26" s="13">
        <f t="shared" si="11"/>
        <v>70</v>
      </c>
      <c r="Y26" s="20">
        <f t="shared" si="12"/>
        <v>77.674670000000006</v>
      </c>
      <c r="Z26" s="16">
        <f t="shared" si="13"/>
        <v>77.67</v>
      </c>
      <c r="AA26" s="17">
        <f t="shared" si="14"/>
        <v>21</v>
      </c>
      <c r="AB26" s="18">
        <v>6</v>
      </c>
      <c r="AC26" s="13">
        <f t="shared" si="15"/>
        <v>58.333333333333336</v>
      </c>
      <c r="AD26" s="18">
        <v>33</v>
      </c>
      <c r="AE26" s="13">
        <f t="shared" si="16"/>
        <v>84.68899521531101</v>
      </c>
      <c r="AF26" s="21">
        <v>4.1939743658373558</v>
      </c>
      <c r="AG26" s="13">
        <f t="shared" si="17"/>
        <v>72.040170894417628</v>
      </c>
      <c r="AH26" s="21">
        <v>10</v>
      </c>
      <c r="AI26" s="13">
        <f t="shared" si="18"/>
        <v>33.333333333333336</v>
      </c>
      <c r="AJ26" s="20">
        <f t="shared" si="19"/>
        <v>62.098959999999998</v>
      </c>
      <c r="AK26" s="16">
        <f t="shared" si="20"/>
        <v>62.1</v>
      </c>
      <c r="AL26" s="17">
        <f t="shared" si="21"/>
        <v>25</v>
      </c>
      <c r="AM26" s="18">
        <v>249</v>
      </c>
      <c r="AN26" s="13">
        <f t="shared" si="22"/>
        <v>89.426229508196727</v>
      </c>
      <c r="AO26" s="21">
        <v>27.922147291745585</v>
      </c>
      <c r="AP26" s="13">
        <f t="shared" si="23"/>
        <v>68.703996297249049</v>
      </c>
      <c r="AQ26" s="21">
        <v>10</v>
      </c>
      <c r="AR26" s="13">
        <f t="shared" si="24"/>
        <v>55.555555555555557</v>
      </c>
      <c r="AS26" s="22">
        <f t="shared" si="25"/>
        <v>71.228589999999997</v>
      </c>
      <c r="AT26" s="16">
        <f t="shared" si="28"/>
        <v>71.23</v>
      </c>
      <c r="AU26" s="17">
        <f t="shared" si="26"/>
        <v>17</v>
      </c>
      <c r="AW26" s="23"/>
      <c r="AX26" s="23"/>
      <c r="AY26" s="24"/>
      <c r="AZ26" s="25"/>
      <c r="BB26" s="25"/>
      <c r="BC26" s="24"/>
      <c r="BD26" s="26"/>
      <c r="BE26" s="24"/>
      <c r="BF26" s="26"/>
      <c r="BG26" s="25"/>
      <c r="BH26" s="23"/>
    </row>
    <row r="27" spans="1:60" x14ac:dyDescent="0.25">
      <c r="A27" s="8" t="s">
        <v>77</v>
      </c>
      <c r="B27" s="8" t="s">
        <v>77</v>
      </c>
      <c r="C27" s="9">
        <v>23</v>
      </c>
      <c r="D27" s="10">
        <f t="shared" si="0"/>
        <v>23</v>
      </c>
      <c r="E27" s="11">
        <f t="shared" si="1"/>
        <v>73.13</v>
      </c>
      <c r="F27" s="12">
        <v>8</v>
      </c>
      <c r="G27" s="13">
        <f t="shared" si="2"/>
        <v>58.823529411764703</v>
      </c>
      <c r="H27" s="14">
        <v>9</v>
      </c>
      <c r="I27" s="13">
        <f t="shared" si="3"/>
        <v>91.457286432160799</v>
      </c>
      <c r="J27" s="14">
        <v>7.8407287908740226</v>
      </c>
      <c r="K27" s="13">
        <f t="shared" si="4"/>
        <v>96.079635604562995</v>
      </c>
      <c r="L27" s="12">
        <v>0</v>
      </c>
      <c r="M27" s="13">
        <f t="shared" si="5"/>
        <v>100</v>
      </c>
      <c r="N27" s="15">
        <f t="shared" si="6"/>
        <v>86.590109999999996</v>
      </c>
      <c r="O27" s="16">
        <f t="shared" si="27"/>
        <v>86.59</v>
      </c>
      <c r="P27" s="17">
        <f t="shared" si="7"/>
        <v>6</v>
      </c>
      <c r="Q27" s="18">
        <v>13</v>
      </c>
      <c r="R27" s="13">
        <f t="shared" si="8"/>
        <v>68</v>
      </c>
      <c r="S27" s="18">
        <v>64</v>
      </c>
      <c r="T27" s="13">
        <f t="shared" si="9"/>
        <v>89.048991354466864</v>
      </c>
      <c r="U27" s="19">
        <v>1.8665584015914369</v>
      </c>
      <c r="V27" s="13">
        <f t="shared" si="10"/>
        <v>90.667207992042819</v>
      </c>
      <c r="W27" s="18">
        <v>12</v>
      </c>
      <c r="X27" s="13">
        <f t="shared" si="11"/>
        <v>80</v>
      </c>
      <c r="Y27" s="20">
        <f t="shared" si="12"/>
        <v>81.929050000000004</v>
      </c>
      <c r="Z27" s="16">
        <f t="shared" si="13"/>
        <v>81.93</v>
      </c>
      <c r="AA27" s="17">
        <f t="shared" si="14"/>
        <v>14</v>
      </c>
      <c r="AB27" s="18">
        <v>5</v>
      </c>
      <c r="AC27" s="13">
        <f t="shared" si="15"/>
        <v>66.666666666666671</v>
      </c>
      <c r="AD27" s="18">
        <v>34</v>
      </c>
      <c r="AE27" s="13">
        <f t="shared" si="16"/>
        <v>84.21052631578948</v>
      </c>
      <c r="AF27" s="21">
        <v>4.6016069021997703</v>
      </c>
      <c r="AG27" s="13">
        <f t="shared" si="17"/>
        <v>69.322620652001532</v>
      </c>
      <c r="AH27" s="21">
        <v>13</v>
      </c>
      <c r="AI27" s="13">
        <f t="shared" si="18"/>
        <v>43.333333333333336</v>
      </c>
      <c r="AJ27" s="20">
        <f t="shared" si="19"/>
        <v>65.883290000000002</v>
      </c>
      <c r="AK27" s="16">
        <f t="shared" si="20"/>
        <v>65.88</v>
      </c>
      <c r="AL27" s="17">
        <f t="shared" si="21"/>
        <v>18</v>
      </c>
      <c r="AM27" s="18">
        <v>455</v>
      </c>
      <c r="AN27" s="13">
        <f t="shared" si="22"/>
        <v>72.540983606557376</v>
      </c>
      <c r="AO27" s="21">
        <v>30.543148169957647</v>
      </c>
      <c r="AP27" s="13">
        <f t="shared" si="23"/>
        <v>65.755738841442465</v>
      </c>
      <c r="AQ27" s="21">
        <v>6.5</v>
      </c>
      <c r="AR27" s="13">
        <f t="shared" si="24"/>
        <v>36.111111111111114</v>
      </c>
      <c r="AS27" s="22">
        <f t="shared" si="25"/>
        <v>58.135939999999998</v>
      </c>
      <c r="AT27" s="16">
        <f t="shared" si="28"/>
        <v>58.14</v>
      </c>
      <c r="AU27" s="17">
        <f t="shared" si="26"/>
        <v>32</v>
      </c>
      <c r="AW27" s="23"/>
      <c r="AX27" s="23"/>
      <c r="AY27" s="24"/>
      <c r="AZ27" s="25"/>
      <c r="BB27" s="25"/>
      <c r="BC27" s="24"/>
      <c r="BD27" s="26"/>
      <c r="BE27" s="24"/>
      <c r="BF27" s="26"/>
      <c r="BG27" s="25"/>
      <c r="BH27" s="23"/>
    </row>
    <row r="28" spans="1:60" x14ac:dyDescent="0.25">
      <c r="A28" s="8" t="s">
        <v>78</v>
      </c>
      <c r="B28" s="8" t="s">
        <v>79</v>
      </c>
      <c r="C28" s="9">
        <v>24</v>
      </c>
      <c r="D28" s="10">
        <f t="shared" si="0"/>
        <v>24</v>
      </c>
      <c r="E28" s="11">
        <f t="shared" si="1"/>
        <v>72.78</v>
      </c>
      <c r="F28" s="12">
        <v>8</v>
      </c>
      <c r="G28" s="13">
        <f t="shared" si="2"/>
        <v>58.823529411764703</v>
      </c>
      <c r="H28" s="14">
        <v>9</v>
      </c>
      <c r="I28" s="13">
        <f t="shared" si="3"/>
        <v>91.457286432160799</v>
      </c>
      <c r="J28" s="14">
        <v>8.7549562829670169</v>
      </c>
      <c r="K28" s="13">
        <f t="shared" si="4"/>
        <v>95.622521858516478</v>
      </c>
      <c r="L28" s="12">
        <v>0</v>
      </c>
      <c r="M28" s="13">
        <f t="shared" si="5"/>
        <v>100</v>
      </c>
      <c r="N28" s="15">
        <f t="shared" si="6"/>
        <v>86.475830000000002</v>
      </c>
      <c r="O28" s="16">
        <f t="shared" si="27"/>
        <v>86.48</v>
      </c>
      <c r="P28" s="17">
        <f t="shared" si="7"/>
        <v>7</v>
      </c>
      <c r="Q28" s="18">
        <v>17</v>
      </c>
      <c r="R28" s="13">
        <f t="shared" si="8"/>
        <v>52</v>
      </c>
      <c r="S28" s="18">
        <v>79</v>
      </c>
      <c r="T28" s="13">
        <f t="shared" si="9"/>
        <v>84.726224783861667</v>
      </c>
      <c r="U28" s="19">
        <v>3.0160538226918847</v>
      </c>
      <c r="V28" s="13">
        <f t="shared" si="10"/>
        <v>84.919730886540577</v>
      </c>
      <c r="W28" s="18">
        <v>12</v>
      </c>
      <c r="X28" s="13">
        <f t="shared" si="11"/>
        <v>80</v>
      </c>
      <c r="Y28" s="20">
        <f t="shared" si="12"/>
        <v>75.411490000000001</v>
      </c>
      <c r="Z28" s="16">
        <f t="shared" si="13"/>
        <v>75.41</v>
      </c>
      <c r="AA28" s="17">
        <f t="shared" si="14"/>
        <v>25</v>
      </c>
      <c r="AB28" s="18">
        <v>8</v>
      </c>
      <c r="AC28" s="13">
        <f t="shared" si="15"/>
        <v>41.666666666666664</v>
      </c>
      <c r="AD28" s="18">
        <v>10.5</v>
      </c>
      <c r="AE28" s="13">
        <f t="shared" si="16"/>
        <v>95.454545454545453</v>
      </c>
      <c r="AF28" s="21">
        <v>4.4120149581097392</v>
      </c>
      <c r="AG28" s="13">
        <f t="shared" si="17"/>
        <v>70.586566945935076</v>
      </c>
      <c r="AH28" s="21">
        <v>16.5</v>
      </c>
      <c r="AI28" s="13">
        <f t="shared" si="18"/>
        <v>55</v>
      </c>
      <c r="AJ28" s="20">
        <f t="shared" si="19"/>
        <v>65.676940000000002</v>
      </c>
      <c r="AK28" s="16">
        <f t="shared" si="20"/>
        <v>65.680000000000007</v>
      </c>
      <c r="AL28" s="17">
        <f t="shared" si="21"/>
        <v>19</v>
      </c>
      <c r="AM28" s="18">
        <v>380</v>
      </c>
      <c r="AN28" s="13">
        <f t="shared" si="22"/>
        <v>78.688524590163937</v>
      </c>
      <c r="AO28" s="21">
        <v>33.863704442710301</v>
      </c>
      <c r="AP28" s="13">
        <f t="shared" si="23"/>
        <v>62.020579929459721</v>
      </c>
      <c r="AQ28" s="21">
        <v>9</v>
      </c>
      <c r="AR28" s="13">
        <f t="shared" si="24"/>
        <v>50</v>
      </c>
      <c r="AS28" s="22">
        <f t="shared" si="25"/>
        <v>63.569699999999997</v>
      </c>
      <c r="AT28" s="16">
        <f t="shared" si="28"/>
        <v>63.57</v>
      </c>
      <c r="AU28" s="17">
        <f t="shared" si="26"/>
        <v>29</v>
      </c>
      <c r="AW28" s="23"/>
      <c r="AX28" s="23"/>
      <c r="AY28" s="24"/>
      <c r="AZ28" s="25"/>
      <c r="BB28" s="25"/>
      <c r="BC28" s="24"/>
      <c r="BD28" s="26"/>
      <c r="BE28" s="24"/>
      <c r="BF28" s="26"/>
      <c r="BG28" s="25"/>
      <c r="BH28" s="23"/>
    </row>
    <row r="29" spans="1:60" x14ac:dyDescent="0.25">
      <c r="A29" s="8" t="s">
        <v>80</v>
      </c>
      <c r="B29" s="8" t="s">
        <v>81</v>
      </c>
      <c r="C29" s="9">
        <v>25</v>
      </c>
      <c r="D29" s="10">
        <f t="shared" si="0"/>
        <v>25</v>
      </c>
      <c r="E29" s="11">
        <f t="shared" si="1"/>
        <v>72.180000000000007</v>
      </c>
      <c r="F29" s="12">
        <v>9</v>
      </c>
      <c r="G29" s="13">
        <f t="shared" si="2"/>
        <v>52.941176470588232</v>
      </c>
      <c r="H29" s="14">
        <v>48.5</v>
      </c>
      <c r="I29" s="13">
        <f t="shared" si="3"/>
        <v>51.758793969849243</v>
      </c>
      <c r="J29" s="14">
        <v>8.822656828925286</v>
      </c>
      <c r="K29" s="13">
        <f t="shared" si="4"/>
        <v>95.588671585537355</v>
      </c>
      <c r="L29" s="12">
        <v>0</v>
      </c>
      <c r="M29" s="13">
        <f t="shared" si="5"/>
        <v>100</v>
      </c>
      <c r="N29" s="15">
        <f t="shared" si="6"/>
        <v>75.072159999999997</v>
      </c>
      <c r="O29" s="16">
        <f t="shared" si="27"/>
        <v>75.069999999999993</v>
      </c>
      <c r="P29" s="17">
        <f t="shared" si="7"/>
        <v>32</v>
      </c>
      <c r="Q29" s="18">
        <v>12</v>
      </c>
      <c r="R29" s="13">
        <f t="shared" si="8"/>
        <v>72</v>
      </c>
      <c r="S29" s="18">
        <v>65</v>
      </c>
      <c r="T29" s="13">
        <f t="shared" si="9"/>
        <v>88.760806916426517</v>
      </c>
      <c r="U29" s="19">
        <v>1.9470441026783505</v>
      </c>
      <c r="V29" s="13">
        <f t="shared" si="10"/>
        <v>90.264779486608248</v>
      </c>
      <c r="W29" s="18">
        <v>11</v>
      </c>
      <c r="X29" s="13">
        <f t="shared" si="11"/>
        <v>73.333333333333329</v>
      </c>
      <c r="Y29" s="20">
        <f t="shared" si="12"/>
        <v>81.089730000000003</v>
      </c>
      <c r="Z29" s="16">
        <f t="shared" si="13"/>
        <v>81.09</v>
      </c>
      <c r="AA29" s="17">
        <f t="shared" si="14"/>
        <v>15</v>
      </c>
      <c r="AB29" s="18">
        <v>10</v>
      </c>
      <c r="AC29" s="13">
        <f t="shared" si="15"/>
        <v>25</v>
      </c>
      <c r="AD29" s="18">
        <v>43</v>
      </c>
      <c r="AE29" s="13">
        <f t="shared" si="16"/>
        <v>79.904306220095691</v>
      </c>
      <c r="AF29" s="21">
        <v>3.9207590923161066</v>
      </c>
      <c r="AG29" s="13">
        <f t="shared" si="17"/>
        <v>73.861606051225948</v>
      </c>
      <c r="AH29" s="21">
        <v>12.5</v>
      </c>
      <c r="AI29" s="13">
        <f t="shared" si="18"/>
        <v>41.666666666666664</v>
      </c>
      <c r="AJ29" s="20">
        <f t="shared" si="19"/>
        <v>55.108139999999999</v>
      </c>
      <c r="AK29" s="16">
        <f t="shared" si="20"/>
        <v>55.11</v>
      </c>
      <c r="AL29" s="17">
        <f t="shared" si="21"/>
        <v>31</v>
      </c>
      <c r="AM29" s="18">
        <v>205</v>
      </c>
      <c r="AN29" s="13">
        <f t="shared" si="22"/>
        <v>93.032786885245898</v>
      </c>
      <c r="AO29" s="21">
        <v>26.867031208673168</v>
      </c>
      <c r="AP29" s="13">
        <f t="shared" si="23"/>
        <v>69.890853533550981</v>
      </c>
      <c r="AQ29" s="21">
        <v>12.5</v>
      </c>
      <c r="AR29" s="13">
        <f t="shared" si="24"/>
        <v>69.444444444444443</v>
      </c>
      <c r="AS29" s="22">
        <f t="shared" si="25"/>
        <v>77.456029999999998</v>
      </c>
      <c r="AT29" s="16">
        <f t="shared" si="28"/>
        <v>77.459999999999994</v>
      </c>
      <c r="AU29" s="17">
        <f t="shared" si="26"/>
        <v>2</v>
      </c>
      <c r="AW29" s="23"/>
      <c r="AX29" s="23"/>
      <c r="AY29" s="24"/>
      <c r="AZ29" s="25"/>
      <c r="BB29" s="25"/>
      <c r="BC29" s="24"/>
      <c r="BD29" s="26"/>
      <c r="BE29" s="24"/>
      <c r="BF29" s="26"/>
      <c r="BG29" s="25"/>
      <c r="BH29" s="23"/>
    </row>
    <row r="30" spans="1:60" x14ac:dyDescent="0.25">
      <c r="A30" s="8" t="s">
        <v>82</v>
      </c>
      <c r="B30" s="8" t="s">
        <v>82</v>
      </c>
      <c r="C30" s="9">
        <v>26</v>
      </c>
      <c r="D30" s="10">
        <f t="shared" si="0"/>
        <v>26</v>
      </c>
      <c r="E30" s="11">
        <f t="shared" si="1"/>
        <v>71.81</v>
      </c>
      <c r="F30" s="30">
        <v>8</v>
      </c>
      <c r="G30" s="31">
        <f t="shared" si="2"/>
        <v>58.823529411764703</v>
      </c>
      <c r="H30" s="32">
        <v>15.5</v>
      </c>
      <c r="I30" s="31">
        <f t="shared" si="3"/>
        <v>84.924623115577887</v>
      </c>
      <c r="J30" s="32">
        <v>8.0543623712636965</v>
      </c>
      <c r="K30" s="31">
        <f t="shared" si="4"/>
        <v>95.972818814368154</v>
      </c>
      <c r="L30" s="30">
        <v>0</v>
      </c>
      <c r="M30" s="31">
        <f t="shared" si="5"/>
        <v>100</v>
      </c>
      <c r="N30" s="15">
        <f t="shared" si="6"/>
        <v>84.930239999999998</v>
      </c>
      <c r="O30" s="16">
        <f t="shared" si="27"/>
        <v>84.93</v>
      </c>
      <c r="P30" s="17">
        <f t="shared" si="7"/>
        <v>20</v>
      </c>
      <c r="Q30" s="18">
        <v>15</v>
      </c>
      <c r="R30" s="31">
        <f t="shared" si="8"/>
        <v>60</v>
      </c>
      <c r="S30" s="18">
        <v>78</v>
      </c>
      <c r="T30" s="31">
        <f t="shared" si="9"/>
        <v>85.014409221902014</v>
      </c>
      <c r="U30" s="19">
        <v>1.8192324483553086</v>
      </c>
      <c r="V30" s="31">
        <f t="shared" si="10"/>
        <v>90.90383775822346</v>
      </c>
      <c r="W30" s="18">
        <v>7</v>
      </c>
      <c r="X30" s="31">
        <f t="shared" si="11"/>
        <v>46.666666666666664</v>
      </c>
      <c r="Y30" s="33">
        <f t="shared" si="12"/>
        <v>70.646230000000003</v>
      </c>
      <c r="Z30" s="16">
        <f t="shared" si="13"/>
        <v>70.650000000000006</v>
      </c>
      <c r="AA30" s="17">
        <f t="shared" si="14"/>
        <v>30</v>
      </c>
      <c r="AB30" s="18">
        <v>6</v>
      </c>
      <c r="AC30" s="31">
        <f t="shared" si="15"/>
        <v>58.333333333333336</v>
      </c>
      <c r="AD30" s="18">
        <v>21</v>
      </c>
      <c r="AE30" s="31">
        <f t="shared" si="16"/>
        <v>90.430622009569376</v>
      </c>
      <c r="AF30" s="21">
        <v>4.9429886388451587</v>
      </c>
      <c r="AG30" s="31">
        <f t="shared" si="17"/>
        <v>67.046742407698943</v>
      </c>
      <c r="AH30" s="21">
        <v>5.5</v>
      </c>
      <c r="AI30" s="31">
        <f t="shared" si="18"/>
        <v>18.333333333333332</v>
      </c>
      <c r="AJ30" s="33">
        <f t="shared" si="19"/>
        <v>58.536009999999997</v>
      </c>
      <c r="AK30" s="16">
        <f t="shared" si="20"/>
        <v>58.54</v>
      </c>
      <c r="AL30" s="17">
        <f t="shared" si="21"/>
        <v>29</v>
      </c>
      <c r="AM30" s="18">
        <v>198</v>
      </c>
      <c r="AN30" s="31">
        <f t="shared" si="22"/>
        <v>93.606557377049185</v>
      </c>
      <c r="AO30" s="21">
        <v>21.614209662146809</v>
      </c>
      <c r="AP30" s="31">
        <f t="shared" si="23"/>
        <v>75.799539187686378</v>
      </c>
      <c r="AQ30" s="21">
        <v>9</v>
      </c>
      <c r="AR30" s="31">
        <f t="shared" si="24"/>
        <v>50</v>
      </c>
      <c r="AS30" s="22">
        <f t="shared" si="25"/>
        <v>73.135369999999995</v>
      </c>
      <c r="AT30" s="16">
        <f t="shared" si="28"/>
        <v>73.14</v>
      </c>
      <c r="AU30" s="17">
        <f t="shared" si="26"/>
        <v>13</v>
      </c>
      <c r="AW30" s="23"/>
      <c r="AX30" s="23"/>
      <c r="AY30" s="24"/>
      <c r="AZ30" s="25"/>
      <c r="BB30" s="25"/>
      <c r="BC30" s="24"/>
      <c r="BD30" s="26"/>
      <c r="BE30" s="24"/>
      <c r="BF30" s="26"/>
      <c r="BG30" s="25"/>
      <c r="BH30" s="23"/>
    </row>
    <row r="31" spans="1:60" x14ac:dyDescent="0.25">
      <c r="A31" s="8" t="s">
        <v>83</v>
      </c>
      <c r="B31" s="8" t="s">
        <v>84</v>
      </c>
      <c r="C31" s="9">
        <v>27</v>
      </c>
      <c r="D31" s="10">
        <f t="shared" si="0"/>
        <v>27</v>
      </c>
      <c r="E31" s="11">
        <f t="shared" si="1"/>
        <v>71.760000000000005</v>
      </c>
      <c r="F31" s="12">
        <v>8</v>
      </c>
      <c r="G31" s="13">
        <f t="shared" si="2"/>
        <v>58.823529411764703</v>
      </c>
      <c r="H31" s="14">
        <v>26.5</v>
      </c>
      <c r="I31" s="13">
        <f t="shared" si="3"/>
        <v>73.869346733668337</v>
      </c>
      <c r="J31" s="14">
        <v>18.954630635777146</v>
      </c>
      <c r="K31" s="13">
        <f t="shared" si="4"/>
        <v>90.522684682111432</v>
      </c>
      <c r="L31" s="12">
        <v>0</v>
      </c>
      <c r="M31" s="13">
        <f t="shared" si="5"/>
        <v>100</v>
      </c>
      <c r="N31" s="15">
        <f t="shared" si="6"/>
        <v>80.803889999999996</v>
      </c>
      <c r="O31" s="16">
        <f t="shared" si="27"/>
        <v>80.8</v>
      </c>
      <c r="P31" s="17">
        <f t="shared" si="7"/>
        <v>31</v>
      </c>
      <c r="Q31" s="18">
        <v>18</v>
      </c>
      <c r="R31" s="13">
        <f t="shared" si="8"/>
        <v>48</v>
      </c>
      <c r="S31" s="18">
        <v>88</v>
      </c>
      <c r="T31" s="13">
        <f t="shared" si="9"/>
        <v>82.132564841498564</v>
      </c>
      <c r="U31" s="19">
        <v>3.8462518576444524</v>
      </c>
      <c r="V31" s="13">
        <f t="shared" si="10"/>
        <v>80.768740711777724</v>
      </c>
      <c r="W31" s="18">
        <v>11.5</v>
      </c>
      <c r="X31" s="13">
        <f t="shared" si="11"/>
        <v>76.666666666666671</v>
      </c>
      <c r="Y31" s="20">
        <f t="shared" si="12"/>
        <v>71.891990000000007</v>
      </c>
      <c r="Z31" s="16">
        <f t="shared" si="13"/>
        <v>71.89</v>
      </c>
      <c r="AA31" s="17">
        <f t="shared" si="14"/>
        <v>29</v>
      </c>
      <c r="AB31" s="18">
        <v>5</v>
      </c>
      <c r="AC31" s="13">
        <f t="shared" si="15"/>
        <v>66.666666666666671</v>
      </c>
      <c r="AD31" s="18">
        <v>27</v>
      </c>
      <c r="AE31" s="13">
        <f t="shared" si="16"/>
        <v>87.559808612440193</v>
      </c>
      <c r="AF31" s="21">
        <v>3.2625916012719798</v>
      </c>
      <c r="AG31" s="13">
        <f t="shared" si="17"/>
        <v>78.249389324853453</v>
      </c>
      <c r="AH31" s="21">
        <v>11.5</v>
      </c>
      <c r="AI31" s="13">
        <f t="shared" si="18"/>
        <v>38.333333333333336</v>
      </c>
      <c r="AJ31" s="20">
        <f t="shared" si="19"/>
        <v>67.702299999999994</v>
      </c>
      <c r="AK31" s="16">
        <f t="shared" si="20"/>
        <v>67.7</v>
      </c>
      <c r="AL31" s="17">
        <f t="shared" si="21"/>
        <v>14</v>
      </c>
      <c r="AM31" s="18">
        <v>230</v>
      </c>
      <c r="AN31" s="13">
        <f t="shared" si="22"/>
        <v>90.983606557377044</v>
      </c>
      <c r="AO31" s="21">
        <v>21.793668939359623</v>
      </c>
      <c r="AP31" s="13">
        <f t="shared" si="23"/>
        <v>75.597672734128651</v>
      </c>
      <c r="AQ31" s="21">
        <v>6</v>
      </c>
      <c r="AR31" s="13">
        <f t="shared" si="24"/>
        <v>33.333333333333336</v>
      </c>
      <c r="AS31" s="22">
        <f t="shared" si="25"/>
        <v>66.638199999999998</v>
      </c>
      <c r="AT31" s="16">
        <f t="shared" si="28"/>
        <v>66.64</v>
      </c>
      <c r="AU31" s="17">
        <f t="shared" si="26"/>
        <v>25</v>
      </c>
      <c r="AW31" s="23"/>
      <c r="AX31" s="23"/>
      <c r="AY31" s="24"/>
      <c r="AZ31" s="25"/>
      <c r="BB31" s="25"/>
      <c r="BC31" s="24"/>
      <c r="BD31" s="26"/>
      <c r="BE31" s="24"/>
      <c r="BF31" s="26"/>
      <c r="BG31" s="25"/>
      <c r="BH31" s="23"/>
    </row>
    <row r="32" spans="1:60" x14ac:dyDescent="0.25">
      <c r="A32" s="8" t="s">
        <v>85</v>
      </c>
      <c r="B32" s="8" t="s">
        <v>86</v>
      </c>
      <c r="C32" s="9">
        <v>28</v>
      </c>
      <c r="D32" s="10">
        <f t="shared" si="0"/>
        <v>28</v>
      </c>
      <c r="E32" s="11">
        <f t="shared" si="1"/>
        <v>71.11</v>
      </c>
      <c r="F32" s="12">
        <v>8</v>
      </c>
      <c r="G32" s="13">
        <f t="shared" si="2"/>
        <v>58.823529411764703</v>
      </c>
      <c r="H32" s="14">
        <v>16.5</v>
      </c>
      <c r="I32" s="13">
        <f t="shared" si="3"/>
        <v>83.91959798994975</v>
      </c>
      <c r="J32" s="14">
        <v>16.129439592944248</v>
      </c>
      <c r="K32" s="13">
        <f t="shared" si="4"/>
        <v>91.935280203527867</v>
      </c>
      <c r="L32" s="12">
        <v>0</v>
      </c>
      <c r="M32" s="13">
        <f t="shared" si="5"/>
        <v>100</v>
      </c>
      <c r="N32" s="15">
        <f t="shared" si="6"/>
        <v>83.669600000000003</v>
      </c>
      <c r="O32" s="16">
        <f t="shared" si="27"/>
        <v>83.67</v>
      </c>
      <c r="P32" s="17">
        <f t="shared" si="7"/>
        <v>26</v>
      </c>
      <c r="Q32" s="18">
        <v>14</v>
      </c>
      <c r="R32" s="13">
        <f t="shared" si="8"/>
        <v>64</v>
      </c>
      <c r="S32" s="18">
        <v>82</v>
      </c>
      <c r="T32" s="13">
        <f t="shared" si="9"/>
        <v>83.861671469740628</v>
      </c>
      <c r="U32" s="19">
        <v>2.5860517168207502</v>
      </c>
      <c r="V32" s="13">
        <f t="shared" si="10"/>
        <v>87.069741415896232</v>
      </c>
      <c r="W32" s="18">
        <v>12</v>
      </c>
      <c r="X32" s="13">
        <f t="shared" si="11"/>
        <v>80</v>
      </c>
      <c r="Y32" s="20">
        <f t="shared" si="12"/>
        <v>78.732849999999999</v>
      </c>
      <c r="Z32" s="16">
        <f t="shared" si="13"/>
        <v>78.73</v>
      </c>
      <c r="AA32" s="17">
        <f t="shared" si="14"/>
        <v>19</v>
      </c>
      <c r="AB32" s="18">
        <v>7</v>
      </c>
      <c r="AC32" s="13">
        <f t="shared" si="15"/>
        <v>50</v>
      </c>
      <c r="AD32" s="18">
        <v>44</v>
      </c>
      <c r="AE32" s="13">
        <f t="shared" si="16"/>
        <v>79.425837320574161</v>
      </c>
      <c r="AF32" s="21">
        <v>3.0962273959762907</v>
      </c>
      <c r="AG32" s="13">
        <f t="shared" si="17"/>
        <v>79.358484026824726</v>
      </c>
      <c r="AH32" s="21">
        <v>9</v>
      </c>
      <c r="AI32" s="13">
        <f t="shared" si="18"/>
        <v>30</v>
      </c>
      <c r="AJ32" s="20">
        <f t="shared" si="19"/>
        <v>59.696080000000002</v>
      </c>
      <c r="AK32" s="16">
        <f t="shared" si="20"/>
        <v>59.7</v>
      </c>
      <c r="AL32" s="17">
        <f t="shared" si="21"/>
        <v>26</v>
      </c>
      <c r="AM32" s="18">
        <v>453</v>
      </c>
      <c r="AN32" s="13">
        <f t="shared" si="22"/>
        <v>72.704918032786878</v>
      </c>
      <c r="AO32" s="21">
        <v>31.810929092970408</v>
      </c>
      <c r="AP32" s="13">
        <f t="shared" si="23"/>
        <v>64.329663562462983</v>
      </c>
      <c r="AQ32" s="21">
        <v>9</v>
      </c>
      <c r="AR32" s="13">
        <f t="shared" si="24"/>
        <v>50</v>
      </c>
      <c r="AS32" s="22">
        <f t="shared" si="25"/>
        <v>62.344859999999997</v>
      </c>
      <c r="AT32" s="16">
        <f t="shared" si="28"/>
        <v>62.34</v>
      </c>
      <c r="AU32" s="17">
        <f t="shared" si="26"/>
        <v>30</v>
      </c>
      <c r="AW32" s="23"/>
      <c r="AX32" s="23"/>
      <c r="AY32" s="24"/>
      <c r="AZ32" s="25"/>
      <c r="BB32" s="25"/>
      <c r="BC32" s="24"/>
      <c r="BD32" s="26"/>
      <c r="BE32" s="24"/>
      <c r="BF32" s="26"/>
      <c r="BG32" s="25"/>
      <c r="BH32" s="23"/>
    </row>
    <row r="33" spans="1:60" x14ac:dyDescent="0.25">
      <c r="A33" s="8" t="s">
        <v>87</v>
      </c>
      <c r="B33" s="8" t="s">
        <v>88</v>
      </c>
      <c r="C33" s="9">
        <v>29</v>
      </c>
      <c r="D33" s="10">
        <f t="shared" si="0"/>
        <v>29</v>
      </c>
      <c r="E33" s="11">
        <f t="shared" si="1"/>
        <v>69.66</v>
      </c>
      <c r="F33" s="12">
        <v>8</v>
      </c>
      <c r="G33" s="13">
        <f t="shared" si="2"/>
        <v>58.823529411764703</v>
      </c>
      <c r="H33" s="14">
        <v>13.5</v>
      </c>
      <c r="I33" s="13">
        <f t="shared" si="3"/>
        <v>86.934673366834176</v>
      </c>
      <c r="J33" s="14">
        <v>28.774568076025957</v>
      </c>
      <c r="K33" s="13">
        <f t="shared" si="4"/>
        <v>85.612715961987021</v>
      </c>
      <c r="L33" s="12">
        <v>0</v>
      </c>
      <c r="M33" s="13">
        <f t="shared" si="5"/>
        <v>100</v>
      </c>
      <c r="N33" s="15">
        <f t="shared" si="6"/>
        <v>82.842730000000003</v>
      </c>
      <c r="O33" s="16">
        <f t="shared" si="27"/>
        <v>82.84</v>
      </c>
      <c r="P33" s="17">
        <f t="shared" si="7"/>
        <v>28</v>
      </c>
      <c r="Q33" s="18">
        <v>17</v>
      </c>
      <c r="R33" s="13">
        <f t="shared" si="8"/>
        <v>52</v>
      </c>
      <c r="S33" s="18">
        <v>77</v>
      </c>
      <c r="T33" s="13">
        <f t="shared" si="9"/>
        <v>85.30259365994236</v>
      </c>
      <c r="U33" s="19">
        <v>2.2581167815184164</v>
      </c>
      <c r="V33" s="13">
        <f t="shared" si="10"/>
        <v>88.709416092407906</v>
      </c>
      <c r="W33" s="18">
        <v>10</v>
      </c>
      <c r="X33" s="13">
        <f t="shared" si="11"/>
        <v>66.666666666666671</v>
      </c>
      <c r="Y33" s="20">
        <f t="shared" si="12"/>
        <v>73.169669999999996</v>
      </c>
      <c r="Z33" s="16">
        <f t="shared" si="13"/>
        <v>73.17</v>
      </c>
      <c r="AA33" s="17">
        <f t="shared" si="14"/>
        <v>28</v>
      </c>
      <c r="AB33" s="18">
        <v>10</v>
      </c>
      <c r="AC33" s="13">
        <f t="shared" si="15"/>
        <v>25</v>
      </c>
      <c r="AD33" s="18">
        <v>22</v>
      </c>
      <c r="AE33" s="13">
        <f t="shared" si="16"/>
        <v>89.952153110047846</v>
      </c>
      <c r="AF33" s="21">
        <v>3.1522654361095821</v>
      </c>
      <c r="AG33" s="13">
        <f t="shared" si="17"/>
        <v>78.984897092602779</v>
      </c>
      <c r="AH33" s="21">
        <v>12.5</v>
      </c>
      <c r="AI33" s="13">
        <f t="shared" si="18"/>
        <v>41.666666666666664</v>
      </c>
      <c r="AJ33" s="20">
        <f t="shared" si="19"/>
        <v>58.900930000000002</v>
      </c>
      <c r="AK33" s="16">
        <f t="shared" si="20"/>
        <v>58.9</v>
      </c>
      <c r="AL33" s="17">
        <f t="shared" si="21"/>
        <v>28</v>
      </c>
      <c r="AM33" s="18">
        <v>379</v>
      </c>
      <c r="AN33" s="13">
        <f t="shared" si="22"/>
        <v>78.770491803278688</v>
      </c>
      <c r="AO33" s="21">
        <v>26.149194099821919</v>
      </c>
      <c r="AP33" s="13">
        <f t="shared" si="23"/>
        <v>70.698319347781862</v>
      </c>
      <c r="AQ33" s="21">
        <v>7.5</v>
      </c>
      <c r="AR33" s="13">
        <f t="shared" si="24"/>
        <v>41.666666666666664</v>
      </c>
      <c r="AS33" s="22">
        <f t="shared" si="25"/>
        <v>63.711829999999999</v>
      </c>
      <c r="AT33" s="16">
        <f t="shared" si="28"/>
        <v>63.71</v>
      </c>
      <c r="AU33" s="17">
        <f t="shared" si="26"/>
        <v>28</v>
      </c>
      <c r="AW33" s="23"/>
      <c r="AX33" s="23"/>
      <c r="AY33" s="24"/>
      <c r="AZ33" s="25"/>
      <c r="BB33" s="25"/>
      <c r="BC33" s="24"/>
      <c r="BD33" s="26"/>
      <c r="BE33" s="24"/>
      <c r="BF33" s="26"/>
      <c r="BG33" s="25"/>
      <c r="BH33" s="23"/>
    </row>
    <row r="34" spans="1:60" x14ac:dyDescent="0.25">
      <c r="A34" s="8" t="s">
        <v>89</v>
      </c>
      <c r="B34" s="8" t="s">
        <v>90</v>
      </c>
      <c r="C34" s="9">
        <v>30</v>
      </c>
      <c r="D34" s="10">
        <f t="shared" si="0"/>
        <v>30</v>
      </c>
      <c r="E34" s="11">
        <f t="shared" si="1"/>
        <v>69.599999999999994</v>
      </c>
      <c r="F34" s="12">
        <v>8</v>
      </c>
      <c r="G34" s="13">
        <f t="shared" si="2"/>
        <v>58.823529411764703</v>
      </c>
      <c r="H34" s="14">
        <v>12.5</v>
      </c>
      <c r="I34" s="13">
        <f t="shared" si="3"/>
        <v>87.939698492462313</v>
      </c>
      <c r="J34" s="14">
        <v>13.237417189507966</v>
      </c>
      <c r="K34" s="13">
        <f t="shared" si="4"/>
        <v>93.381291405246017</v>
      </c>
      <c r="L34" s="12">
        <v>0</v>
      </c>
      <c r="M34" s="13">
        <f t="shared" si="5"/>
        <v>100</v>
      </c>
      <c r="N34" s="15">
        <f t="shared" si="6"/>
        <v>85.03613</v>
      </c>
      <c r="O34" s="16">
        <f t="shared" si="27"/>
        <v>85.04</v>
      </c>
      <c r="P34" s="17">
        <f t="shared" si="7"/>
        <v>19</v>
      </c>
      <c r="Q34" s="18">
        <v>13</v>
      </c>
      <c r="R34" s="13">
        <f t="shared" si="8"/>
        <v>68</v>
      </c>
      <c r="S34" s="18">
        <v>137</v>
      </c>
      <c r="T34" s="13">
        <f t="shared" si="9"/>
        <v>68.011527377521617</v>
      </c>
      <c r="U34" s="19">
        <v>3.2406678344285726</v>
      </c>
      <c r="V34" s="13">
        <f t="shared" si="10"/>
        <v>83.796660827857153</v>
      </c>
      <c r="W34" s="18">
        <v>13</v>
      </c>
      <c r="X34" s="13">
        <f t="shared" si="11"/>
        <v>86.666666666666671</v>
      </c>
      <c r="Y34" s="20">
        <f t="shared" si="12"/>
        <v>76.618709999999993</v>
      </c>
      <c r="Z34" s="16">
        <f t="shared" si="13"/>
        <v>76.62</v>
      </c>
      <c r="AA34" s="17">
        <f t="shared" si="14"/>
        <v>23</v>
      </c>
      <c r="AB34" s="18">
        <v>10</v>
      </c>
      <c r="AC34" s="13">
        <f t="shared" si="15"/>
        <v>25</v>
      </c>
      <c r="AD34" s="18">
        <v>27</v>
      </c>
      <c r="AE34" s="13">
        <f t="shared" si="16"/>
        <v>87.559808612440193</v>
      </c>
      <c r="AF34" s="21">
        <v>3.3342652526839665</v>
      </c>
      <c r="AG34" s="13">
        <f t="shared" si="17"/>
        <v>77.771564982106881</v>
      </c>
      <c r="AH34" s="21">
        <v>8.5</v>
      </c>
      <c r="AI34" s="13">
        <f t="shared" si="18"/>
        <v>28.333333333333332</v>
      </c>
      <c r="AJ34" s="20">
        <f t="shared" si="19"/>
        <v>54.666179999999997</v>
      </c>
      <c r="AK34" s="16">
        <f t="shared" si="20"/>
        <v>54.67</v>
      </c>
      <c r="AL34" s="17">
        <f t="shared" si="21"/>
        <v>32</v>
      </c>
      <c r="AM34" s="18">
        <v>345</v>
      </c>
      <c r="AN34" s="13">
        <f t="shared" si="22"/>
        <v>81.557377049180332</v>
      </c>
      <c r="AO34" s="21">
        <v>28.064296947916233</v>
      </c>
      <c r="AP34" s="13">
        <f t="shared" si="23"/>
        <v>68.544097921354066</v>
      </c>
      <c r="AQ34" s="21">
        <v>6.5</v>
      </c>
      <c r="AR34" s="13">
        <f t="shared" si="24"/>
        <v>36.111111111111114</v>
      </c>
      <c r="AS34" s="22">
        <f t="shared" si="25"/>
        <v>62.070860000000003</v>
      </c>
      <c r="AT34" s="16">
        <f t="shared" si="28"/>
        <v>62.07</v>
      </c>
      <c r="AU34" s="17">
        <f t="shared" si="26"/>
        <v>31</v>
      </c>
      <c r="AW34" s="23"/>
      <c r="AX34" s="23"/>
      <c r="AY34" s="24"/>
      <c r="AZ34" s="25"/>
      <c r="BB34" s="25"/>
      <c r="BC34" s="24"/>
      <c r="BD34" s="26"/>
      <c r="BE34" s="24"/>
      <c r="BF34" s="26"/>
      <c r="BG34" s="25"/>
      <c r="BH34" s="23"/>
    </row>
    <row r="35" spans="1:60" x14ac:dyDescent="0.25">
      <c r="A35" s="8" t="s">
        <v>91</v>
      </c>
      <c r="B35" s="8" t="s">
        <v>91</v>
      </c>
      <c r="C35" s="9">
        <v>31</v>
      </c>
      <c r="D35" s="10">
        <f t="shared" si="0"/>
        <v>31</v>
      </c>
      <c r="E35" s="11">
        <f t="shared" si="1"/>
        <v>69.5</v>
      </c>
      <c r="F35" s="12">
        <v>8</v>
      </c>
      <c r="G35" s="13">
        <f t="shared" si="2"/>
        <v>58.823529411764703</v>
      </c>
      <c r="H35" s="14">
        <v>8.5</v>
      </c>
      <c r="I35" s="13">
        <f t="shared" si="3"/>
        <v>91.959798994974875</v>
      </c>
      <c r="J35" s="14">
        <v>20.214352680644794</v>
      </c>
      <c r="K35" s="13">
        <f t="shared" si="4"/>
        <v>89.892823659677603</v>
      </c>
      <c r="L35" s="12">
        <v>0</v>
      </c>
      <c r="M35" s="28">
        <f t="shared" si="5"/>
        <v>100</v>
      </c>
      <c r="N35" s="29">
        <f t="shared" si="6"/>
        <v>85.169039999999995</v>
      </c>
      <c r="O35" s="16">
        <f t="shared" si="27"/>
        <v>85.17</v>
      </c>
      <c r="P35" s="17">
        <f t="shared" si="7"/>
        <v>18</v>
      </c>
      <c r="Q35" s="18">
        <v>13</v>
      </c>
      <c r="R35" s="13">
        <f t="shared" si="8"/>
        <v>68</v>
      </c>
      <c r="S35" s="18">
        <v>81</v>
      </c>
      <c r="T35" s="13">
        <f t="shared" si="9"/>
        <v>84.149855907780974</v>
      </c>
      <c r="U35" s="19">
        <v>11.803647793879307</v>
      </c>
      <c r="V35" s="13">
        <f t="shared" si="10"/>
        <v>40.981761030603465</v>
      </c>
      <c r="W35" s="18">
        <v>12</v>
      </c>
      <c r="X35" s="13">
        <f t="shared" si="11"/>
        <v>80</v>
      </c>
      <c r="Y35" s="20">
        <f t="shared" si="12"/>
        <v>68.282899999999998</v>
      </c>
      <c r="Z35" s="16">
        <f t="shared" si="13"/>
        <v>68.28</v>
      </c>
      <c r="AA35" s="17">
        <f t="shared" si="14"/>
        <v>32</v>
      </c>
      <c r="AB35" s="18">
        <v>8</v>
      </c>
      <c r="AC35" s="13">
        <f t="shared" si="15"/>
        <v>41.666666666666664</v>
      </c>
      <c r="AD35" s="18">
        <v>46</v>
      </c>
      <c r="AE35" s="13">
        <f t="shared" si="16"/>
        <v>78.4688995215311</v>
      </c>
      <c r="AF35" s="21">
        <v>5.5724633410307636</v>
      </c>
      <c r="AG35" s="13">
        <f t="shared" si="17"/>
        <v>62.850244393128243</v>
      </c>
      <c r="AH35" s="21">
        <v>16</v>
      </c>
      <c r="AI35" s="13">
        <f t="shared" si="18"/>
        <v>53.333333333333336</v>
      </c>
      <c r="AJ35" s="20">
        <f t="shared" si="19"/>
        <v>59.079790000000003</v>
      </c>
      <c r="AK35" s="16">
        <f t="shared" si="20"/>
        <v>59.08</v>
      </c>
      <c r="AL35" s="17">
        <f t="shared" si="21"/>
        <v>27</v>
      </c>
      <c r="AM35" s="18">
        <v>350</v>
      </c>
      <c r="AN35" s="13">
        <f t="shared" si="22"/>
        <v>81.147540983606561</v>
      </c>
      <c r="AO35" s="21">
        <v>33.499924444662888</v>
      </c>
      <c r="AP35" s="13">
        <f t="shared" si="23"/>
        <v>62.429781277094612</v>
      </c>
      <c r="AQ35" s="21">
        <v>9.5</v>
      </c>
      <c r="AR35" s="13">
        <f t="shared" si="24"/>
        <v>52.777777777777779</v>
      </c>
      <c r="AS35" s="22">
        <f t="shared" si="25"/>
        <v>65.451700000000002</v>
      </c>
      <c r="AT35" s="16">
        <f t="shared" si="28"/>
        <v>65.45</v>
      </c>
      <c r="AU35" s="17">
        <f t="shared" si="26"/>
        <v>27</v>
      </c>
      <c r="AV35" s="27"/>
      <c r="AW35" s="23"/>
      <c r="AX35" s="23"/>
      <c r="AY35" s="24"/>
      <c r="AZ35" s="25"/>
      <c r="BB35" s="25"/>
      <c r="BC35" s="24"/>
      <c r="BD35" s="26"/>
      <c r="BE35" s="24"/>
      <c r="BF35" s="26"/>
      <c r="BG35" s="25"/>
      <c r="BH35" s="23"/>
    </row>
    <row r="36" spans="1:60" x14ac:dyDescent="0.25">
      <c r="A36" s="34" t="s">
        <v>92</v>
      </c>
      <c r="B36" s="34" t="s">
        <v>93</v>
      </c>
      <c r="C36" s="35">
        <v>32</v>
      </c>
      <c r="D36" s="36">
        <f t="shared" si="0"/>
        <v>32</v>
      </c>
      <c r="E36" s="37">
        <f t="shared" si="1"/>
        <v>69.099999999999994</v>
      </c>
      <c r="F36" s="38">
        <v>8</v>
      </c>
      <c r="G36" s="39">
        <f t="shared" si="2"/>
        <v>58.823529411764703</v>
      </c>
      <c r="H36" s="40">
        <v>23.5</v>
      </c>
      <c r="I36" s="39">
        <f t="shared" si="3"/>
        <v>76.884422110552762</v>
      </c>
      <c r="J36" s="40">
        <v>7.0771008379253058</v>
      </c>
      <c r="K36" s="39">
        <f t="shared" si="4"/>
        <v>96.461449581037343</v>
      </c>
      <c r="L36" s="38">
        <v>0</v>
      </c>
      <c r="M36" s="39">
        <f t="shared" si="5"/>
        <v>100</v>
      </c>
      <c r="N36" s="41">
        <f t="shared" si="6"/>
        <v>83.042349999999999</v>
      </c>
      <c r="O36" s="47">
        <f t="shared" si="27"/>
        <v>83.04</v>
      </c>
      <c r="P36" s="42">
        <f t="shared" si="7"/>
        <v>27</v>
      </c>
      <c r="Q36" s="43">
        <v>15</v>
      </c>
      <c r="R36" s="39">
        <f t="shared" si="8"/>
        <v>60</v>
      </c>
      <c r="S36" s="44">
        <v>92</v>
      </c>
      <c r="T36" s="39">
        <f t="shared" si="9"/>
        <v>80.979827089337178</v>
      </c>
      <c r="U36" s="45">
        <v>7.9845040451393663</v>
      </c>
      <c r="V36" s="39">
        <f t="shared" si="10"/>
        <v>60.077479774303164</v>
      </c>
      <c r="W36" s="44">
        <v>12</v>
      </c>
      <c r="X36" s="39">
        <f t="shared" si="11"/>
        <v>80</v>
      </c>
      <c r="Y36" s="46">
        <f t="shared" si="12"/>
        <v>70.264330000000001</v>
      </c>
      <c r="Z36" s="47">
        <f t="shared" si="13"/>
        <v>70.260000000000005</v>
      </c>
      <c r="AA36" s="42">
        <f t="shared" si="14"/>
        <v>31</v>
      </c>
      <c r="AB36" s="44">
        <v>6</v>
      </c>
      <c r="AC36" s="39">
        <f t="shared" si="15"/>
        <v>58.333333333333336</v>
      </c>
      <c r="AD36" s="44">
        <v>78</v>
      </c>
      <c r="AE36" s="39">
        <f t="shared" si="16"/>
        <v>63.157894736842103</v>
      </c>
      <c r="AF36" s="48">
        <v>2.9778931984076431</v>
      </c>
      <c r="AG36" s="39">
        <f t="shared" si="17"/>
        <v>80.14737867728239</v>
      </c>
      <c r="AH36" s="48">
        <v>7.5</v>
      </c>
      <c r="AI36" s="39">
        <f t="shared" si="18"/>
        <v>25</v>
      </c>
      <c r="AJ36" s="46">
        <f t="shared" si="19"/>
        <v>56.659649999999999</v>
      </c>
      <c r="AK36" s="47">
        <f t="shared" si="20"/>
        <v>56.66</v>
      </c>
      <c r="AL36" s="42">
        <f t="shared" si="21"/>
        <v>30</v>
      </c>
      <c r="AM36" s="44">
        <v>229</v>
      </c>
      <c r="AN36" s="39">
        <f t="shared" si="22"/>
        <v>91.06557377049181</v>
      </c>
      <c r="AO36" s="48">
        <v>34.787490659714301</v>
      </c>
      <c r="AP36" s="39">
        <f t="shared" si="23"/>
        <v>60.981450326530592</v>
      </c>
      <c r="AQ36" s="48">
        <v>8.5</v>
      </c>
      <c r="AR36" s="39">
        <f t="shared" si="24"/>
        <v>47.222222222222221</v>
      </c>
      <c r="AS36" s="49">
        <f t="shared" si="25"/>
        <v>66.423079999999999</v>
      </c>
      <c r="AT36" s="47">
        <f t="shared" si="28"/>
        <v>66.42</v>
      </c>
      <c r="AU36" s="42">
        <f t="shared" si="26"/>
        <v>26</v>
      </c>
      <c r="AW36" s="23"/>
      <c r="AX36" s="23"/>
      <c r="AY36" s="24"/>
      <c r="AZ36" s="25"/>
      <c r="BB36" s="25"/>
      <c r="BC36" s="24"/>
      <c r="BD36" s="26"/>
      <c r="BE36" s="24"/>
      <c r="BF36" s="26"/>
      <c r="BG36" s="25"/>
      <c r="BH36" s="23"/>
    </row>
    <row r="37" spans="1:60" x14ac:dyDescent="0.25">
      <c r="A37" s="50"/>
      <c r="B37" s="50"/>
      <c r="C37" s="50"/>
      <c r="D37" s="51"/>
      <c r="E37" s="52"/>
      <c r="F37" s="51"/>
      <c r="G37" s="51"/>
      <c r="H37" s="53"/>
      <c r="I37" s="51"/>
      <c r="J37" s="50"/>
      <c r="K37" s="50"/>
      <c r="L37" s="50"/>
      <c r="M37" s="50"/>
      <c r="N37" s="50"/>
      <c r="O37" s="50"/>
      <c r="P37" s="51"/>
      <c r="Q37" s="51"/>
      <c r="R37" s="51"/>
      <c r="S37" s="51"/>
      <c r="T37" s="51"/>
      <c r="U37" s="50"/>
      <c r="V37" s="50"/>
      <c r="W37" s="50"/>
      <c r="X37" s="50"/>
      <c r="Y37" s="50"/>
      <c r="Z37" s="50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0"/>
      <c r="AL37" s="51"/>
      <c r="AM37" s="50"/>
      <c r="AN37" s="50"/>
      <c r="AO37" s="54"/>
      <c r="AP37" s="54"/>
      <c r="AQ37" s="55"/>
      <c r="AR37" s="55"/>
      <c r="AS37" s="55"/>
      <c r="AT37" s="50"/>
      <c r="AU37" s="51"/>
      <c r="AW37" s="23"/>
    </row>
    <row r="38" spans="1:60" x14ac:dyDescent="0.25">
      <c r="A38" t="s">
        <v>94</v>
      </c>
    </row>
  </sheetData>
  <autoFilter ref="A4:AU4"/>
  <mergeCells count="6">
    <mergeCell ref="AM3:AU3"/>
    <mergeCell ref="A3:B3"/>
    <mergeCell ref="C3:E3"/>
    <mergeCell ref="F3:P3"/>
    <mergeCell ref="Q3:AA3"/>
    <mergeCell ref="AB3:AL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Simulator DB2016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Lucio Carvalho Nascimento</dc:creator>
  <cp:lastModifiedBy>Mario Lucio Carvalho Nascimento</cp:lastModifiedBy>
  <dcterms:created xsi:type="dcterms:W3CDTF">2016-09-14T22:21:06Z</dcterms:created>
  <dcterms:modified xsi:type="dcterms:W3CDTF">2016-09-14T22:25:48Z</dcterms:modified>
</cp:coreProperties>
</file>