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cfile2\decig\DECSN\SOUTH AFRICA\South Africa II\Website\Sent to IT Team\"/>
    </mc:Choice>
  </mc:AlternateContent>
  <xr:revisionPtr revIDLastSave="0" documentId="8_{48DA4ACC-AB24-4927-A140-E9E70B569D7A}" xr6:coauthVersionLast="41" xr6:coauthVersionMax="41" xr10:uidLastSave="{00000000-0000-0000-0000-000000000000}"/>
  <bookViews>
    <workbookView xWindow="-120" yWindow="-120" windowWidth="29040" windowHeight="15840" tabRatio="650" xr2:uid="{00000000-000D-0000-FFFF-FFFF00000000}"/>
  </bookViews>
  <sheets>
    <sheet name="9 urban areas" sheetId="16" r:id="rId1"/>
    <sheet name="4 maritime ports" sheetId="20" r:id="rId2"/>
    <sheet name="Economy Names" sheetId="2" state="hidden" r:id="rId3"/>
    <sheet name="Column Names" sheetId="3" state="hidden" r:id="rId4"/>
    <sheet name="Labels" sheetId="5" state="hidden" r:id="rId5"/>
    <sheet name="Topic Names" sheetId="4" state="hidden" r:id="rId6"/>
  </sheets>
  <definedNames>
    <definedName name="_xlnm._FilterDatabase" localSheetId="1" hidden="1">'4 maritime ports'!$A$6:$W$10</definedName>
    <definedName name="_xlnm._FilterDatabase" localSheetId="0">'9 urban areas'!$A$6:$AV$15</definedName>
    <definedName name="_xlnm._FilterDatabase" localSheetId="2" hidden="1">'Economy Names'!$A$1:$L$213</definedName>
    <definedName name="Z_01670FF7_1AD5_413F_AA0E_0EB92270E4E0_.wvu.Cols" localSheetId="1" hidden="1">'4 maritime ports'!#REF!</definedName>
    <definedName name="Z_01670FF7_1AD5_413F_AA0E_0EB92270E4E0_.wvu.Cols" localSheetId="0" hidden="1">'9 urban areas'!#REF!</definedName>
    <definedName name="Z_01670FF7_1AD5_413F_AA0E_0EB92270E4E0_.wvu.FilterData" localSheetId="1" hidden="1">'4 maritime ports'!$C$6:$W$6</definedName>
    <definedName name="Z_01670FF7_1AD5_413F_AA0E_0EB92270E4E0_.wvu.FilterData" localSheetId="0" hidden="1">'9 urban areas'!$B$6:$S$6</definedName>
    <definedName name="Z_01670FF7_1AD5_413F_AA0E_0EB92270E4E0_.wvu.Rows" localSheetId="1" hidden="1">'4 maritime ports'!$5:$5,'4 maritime ports'!#REF!</definedName>
    <definedName name="Z_01670FF7_1AD5_413F_AA0E_0EB92270E4E0_.wvu.Rows" localSheetId="0" hidden="1">'9 urban areas'!$5:$5,'9 urban areas'!#REF!</definedName>
    <definedName name="Z_189AA3A3_E7F6_4F73_9681_D846A835EFFC_.wvu.FilterData" localSheetId="1" hidden="1">'4 maritime ports'!$C$6:$W$6</definedName>
    <definedName name="Z_189AA3A3_E7F6_4F73_9681_D846A835EFFC_.wvu.FilterData" localSheetId="0" hidden="1">'9 urban areas'!$B$6:$S$6</definedName>
    <definedName name="Z_189AA3A3_E7F6_4F73_9681_D846A835EFFC_.wvu.Rows" localSheetId="1" hidden="1">'4 maritime ports'!$5:$5,'4 maritime ports'!#REF!</definedName>
    <definedName name="Z_189AA3A3_E7F6_4F73_9681_D846A835EFFC_.wvu.Rows" localSheetId="0" hidden="1">'9 urban areas'!$5:$5,'9 urban areas'!#REF!</definedName>
    <definedName name="Z_3F2EE6D6_D722_4FD4_860F_38562C7DBB90_.wvu.Cols" localSheetId="1" hidden="1">'4 maritime ports'!#REF!</definedName>
    <definedName name="Z_3F2EE6D6_D722_4FD4_860F_38562C7DBB90_.wvu.Cols" localSheetId="0" hidden="1">'9 urban areas'!#REF!</definedName>
    <definedName name="Z_3F2EE6D6_D722_4FD4_860F_38562C7DBB90_.wvu.FilterData" localSheetId="1" hidden="1">'4 maritime ports'!$C$6:$W$6</definedName>
    <definedName name="Z_3F2EE6D6_D722_4FD4_860F_38562C7DBB90_.wvu.FilterData" localSheetId="0" hidden="1">'9 urban areas'!$B$6:$S$6</definedName>
    <definedName name="Z_3F2EE6D6_D722_4FD4_860F_38562C7DBB90_.wvu.Rows" localSheetId="1" hidden="1">'4 maritime ports'!$5:$5,'4 maritime ports'!#REF!</definedName>
    <definedName name="Z_3F2EE6D6_D722_4FD4_860F_38562C7DBB90_.wvu.Rows" localSheetId="0" hidden="1">'9 urban areas'!$5:$5,'9 urban areas'!#REF!</definedName>
    <definedName name="Z_4A0115D6_6D39_4E07_BD9E_53C4D488A31B_.wvu.FilterData" localSheetId="1" hidden="1">'4 maritime ports'!$C$6:$W$10</definedName>
    <definedName name="Z_4A0115D6_6D39_4E07_BD9E_53C4D488A31B_.wvu.FilterData" localSheetId="0" hidden="1">'9 urban areas'!$A$6:$AV$15</definedName>
    <definedName name="Z_55CB2F9C_2357_428D_852E_18ACB181BD79_.wvu.FilterData" localSheetId="2" hidden="1">'Economy Names'!$A$1:$K$213</definedName>
    <definedName name="Z_55CB2F9C_2357_428D_852E_18ACB181BD79_.wvu.Rows" localSheetId="1" hidden="1">'4 maritime ports'!$1:$4,'4 maritime ports'!$5:$5,'4 maritime ports'!#REF!,'4 maritime ports'!#REF!,'4 maritime ports'!#REF!</definedName>
    <definedName name="Z_55CB2F9C_2357_428D_852E_18ACB181BD79_.wvu.Rows" localSheetId="0" hidden="1">'9 urban areas'!$1:$4,'9 urban areas'!$5:$5,'9 urban areas'!#REF!,'9 urban areas'!#REF!,'9 urban areas'!#REF!</definedName>
    <definedName name="Z_5BA0D0CF_C1A3_4E1D_A399_88BE55D18A96_.wvu.FilterData" localSheetId="2" hidden="1">'Economy Names'!$A$1:$H$213</definedName>
    <definedName name="Z_71F4B2F0_DD2A_4B15_9272_BEAAA24B17FE_.wvu.Cols" localSheetId="1" hidden="1">'4 maritime ports'!#REF!</definedName>
    <definedName name="Z_71F4B2F0_DD2A_4B15_9272_BEAAA24B17FE_.wvu.Cols" localSheetId="0" hidden="1">'9 urban areas'!#REF!</definedName>
    <definedName name="Z_71F4B2F0_DD2A_4B15_9272_BEAAA24B17FE_.wvu.FilterData" localSheetId="1" hidden="1">'4 maritime ports'!$C$6:$W$6</definedName>
    <definedName name="Z_71F4B2F0_DD2A_4B15_9272_BEAAA24B17FE_.wvu.FilterData" localSheetId="0" hidden="1">'9 urban areas'!$B$6:$S$6</definedName>
    <definedName name="Z_71F4B2F0_DD2A_4B15_9272_BEAAA24B17FE_.wvu.Rows" localSheetId="1" hidden="1">'4 maritime ports'!$5:$5,'4 maritime ports'!#REF!</definedName>
    <definedName name="Z_71F4B2F0_DD2A_4B15_9272_BEAAA24B17FE_.wvu.Rows" localSheetId="0" hidden="1">'9 urban areas'!$5:$5,'9 urban areas'!#REF!</definedName>
    <definedName name="Z_9D9106E9_2FEF_444D_BF01_642D5A3D45AF_.wvu.Cols" localSheetId="1" hidden="1">'4 maritime ports'!#REF!</definedName>
    <definedName name="Z_9D9106E9_2FEF_444D_BF01_642D5A3D45AF_.wvu.Cols" localSheetId="0" hidden="1">'9 urban areas'!#REF!</definedName>
    <definedName name="Z_9D9106E9_2FEF_444D_BF01_642D5A3D45AF_.wvu.FilterData" localSheetId="1" hidden="1">'4 maritime ports'!$C$6:$W$6</definedName>
    <definedName name="Z_9D9106E9_2FEF_444D_BF01_642D5A3D45AF_.wvu.FilterData" localSheetId="0" hidden="1">'9 urban areas'!$B$6:$S$6</definedName>
    <definedName name="Z_9D9106E9_2FEF_444D_BF01_642D5A3D45AF_.wvu.Rows" localSheetId="1" hidden="1">'4 maritime ports'!$5:$5,'4 maritime ports'!#REF!</definedName>
    <definedName name="Z_9D9106E9_2FEF_444D_BF01_642D5A3D45AF_.wvu.Rows" localSheetId="0" hidden="1">'9 urban areas'!$5:$5,'9 urban areas'!#REF!</definedName>
    <definedName name="Z_9E112B76_9E3F_4F62_A06D_3E0CA850ED2E_.wvu.Cols" localSheetId="1" hidden="1">'4 maritime ports'!#REF!</definedName>
    <definedName name="Z_9E112B76_9E3F_4F62_A06D_3E0CA850ED2E_.wvu.Cols" localSheetId="0" hidden="1">'9 urban areas'!#REF!</definedName>
    <definedName name="Z_9E112B76_9E3F_4F62_A06D_3E0CA850ED2E_.wvu.FilterData" localSheetId="1" hidden="1">'4 maritime ports'!$C$6:$W$6</definedName>
    <definedName name="Z_9E112B76_9E3F_4F62_A06D_3E0CA850ED2E_.wvu.FilterData" localSheetId="0" hidden="1">'9 urban areas'!$B$6:$S$6</definedName>
    <definedName name="Z_9E112B76_9E3F_4F62_A06D_3E0CA850ED2E_.wvu.Rows" localSheetId="1" hidden="1">'4 maritime ports'!$5:$5,'4 maritime ports'!#REF!</definedName>
    <definedName name="Z_9E112B76_9E3F_4F62_A06D_3E0CA850ED2E_.wvu.Rows" localSheetId="0" hidden="1">'9 urban areas'!$5:$5,'9 urban areas'!#REF!</definedName>
    <definedName name="Z_A79DB5F5_D22C_48B3_A03F_F2E4D0C3D777_.wvu.FilterData" localSheetId="1" hidden="1">'4 maritime ports'!$C$6:$W$6</definedName>
    <definedName name="Z_A79DB5F5_D22C_48B3_A03F_F2E4D0C3D777_.wvu.FilterData" localSheetId="0" hidden="1">'9 urban areas'!$B$6:$S$6</definedName>
    <definedName name="Z_A79DB5F5_D22C_48B3_A03F_F2E4D0C3D777_.wvu.Rows" localSheetId="1" hidden="1">'4 maritime ports'!$5:$5,'4 maritime ports'!#REF!</definedName>
    <definedName name="Z_A79DB5F5_D22C_48B3_A03F_F2E4D0C3D777_.wvu.Rows" localSheetId="0" hidden="1">'9 urban areas'!$5:$5,'9 urban areas'!#REF!</definedName>
    <definedName name="Z_A848935D_BDA4_445A_B454_3C77CF534130_.wvu.FilterData" localSheetId="1" hidden="1">'4 maritime ports'!$C$6:$W$10</definedName>
    <definedName name="Z_A848935D_BDA4_445A_B454_3C77CF534130_.wvu.FilterData" localSheetId="0" hidden="1">'9 urban areas'!$A$6:$AV$15</definedName>
    <definedName name="Z_AA85259B_10B5_4B8E_8F31_C17329420DD4_.wvu.FilterData" localSheetId="1" hidden="1">'4 maritime ports'!$C$6:$W$10</definedName>
    <definedName name="Z_AA85259B_10B5_4B8E_8F31_C17329420DD4_.wvu.FilterData" localSheetId="0" hidden="1">'9 urban areas'!$A$6:$AV$15</definedName>
    <definedName name="Z_B46E4585_2C1A_4E77_85D9_2C48DC21844B_.wvu.Cols" localSheetId="1" hidden="1">'4 maritime ports'!#REF!</definedName>
    <definedName name="Z_B46E4585_2C1A_4E77_85D9_2C48DC21844B_.wvu.Cols" localSheetId="0" hidden="1">'9 urban areas'!#REF!</definedName>
    <definedName name="Z_B46E4585_2C1A_4E77_85D9_2C48DC21844B_.wvu.FilterData" localSheetId="1" hidden="1">'4 maritime ports'!$C$6:$W$6</definedName>
    <definedName name="Z_B46E4585_2C1A_4E77_85D9_2C48DC21844B_.wvu.FilterData" localSheetId="0" hidden="1">'9 urban areas'!$B$6:$S$6</definedName>
    <definedName name="Z_B46E4585_2C1A_4E77_85D9_2C48DC21844B_.wvu.Rows" localSheetId="1" hidden="1">'4 maritime ports'!$5:$5,'4 maritime ports'!#REF!</definedName>
    <definedName name="Z_B46E4585_2C1A_4E77_85D9_2C48DC21844B_.wvu.Rows" localSheetId="0" hidden="1">'9 urban areas'!$5:$5,'9 urban areas'!#REF!</definedName>
    <definedName name="Z_B82D09A7_D073_468F_B685_F6C740D7F32D_.wvu.FilterData" localSheetId="1" hidden="1">'4 maritime ports'!$C$6:$W$10</definedName>
    <definedName name="Z_B82D09A7_D073_468F_B685_F6C740D7F32D_.wvu.FilterData" localSheetId="0" hidden="1">'9 urban areas'!$A$6:$AV$15</definedName>
    <definedName name="Z_BEB5729E_ADAC_43EA_B732_E0C0FBFCA542_.wvu.FilterData" localSheetId="1" hidden="1">'4 maritime ports'!$C$6:$W$10</definedName>
    <definedName name="Z_BEB5729E_ADAC_43EA_B732_E0C0FBFCA542_.wvu.FilterData" localSheetId="0" hidden="1">'9 urban areas'!$A$6:$AV$15</definedName>
    <definedName name="Z_C3ADE610_C206_49F4_B242_CAFF05FAF998_.wvu.FilterData" localSheetId="1" hidden="1">'4 maritime ports'!$C$6:$W$10</definedName>
    <definedName name="Z_C3ADE610_C206_49F4_B242_CAFF05FAF998_.wvu.FilterData" localSheetId="0" hidden="1">'9 urban areas'!$A$6:$AV$15</definedName>
    <definedName name="Z_CA2D4ED2_3B56_4FCC_A2C5_F12419775B91_.wvu.FilterData" localSheetId="1" hidden="1">'4 maritime ports'!$C$6:$W$6</definedName>
    <definedName name="Z_CA2D4ED2_3B56_4FCC_A2C5_F12419775B91_.wvu.FilterData" localSheetId="0" hidden="1">'9 urban areas'!$B$6:$S$6</definedName>
    <definedName name="Z_CA2D4ED2_3B56_4FCC_A2C5_F12419775B91_.wvu.Rows" localSheetId="1" hidden="1">'4 maritime ports'!$5:$5,'4 maritime ports'!#REF!</definedName>
    <definedName name="Z_CA2D4ED2_3B56_4FCC_A2C5_F12419775B91_.wvu.Rows" localSheetId="0" hidden="1">'9 urban areas'!$5:$5,'9 urban areas'!#REF!</definedName>
    <definedName name="Z_CEB959CA_CDB3_408C_8F2D_069E2B7E298F_.wvu.Cols" localSheetId="1" hidden="1">'4 maritime ports'!#REF!,'4 maritime ports'!#REF!,'4 maritime ports'!#REF!,'4 maritime ports'!#REF!,'4 maritime ports'!#REF!,'4 maritime ports'!#REF!,'4 maritime ports'!$E:$E,'4 maritime ports'!$G:$G,'4 maritime ports'!$I:$M,'4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ports'!#REF!,'4 maritime ports'!#REF!</definedName>
    <definedName name="Z_CEB959CA_CDB3_408C_8F2D_069E2B7E298F_.wvu.Cols" localSheetId="0" hidden="1">'9 urban areas'!$A:$A,'9 urban areas'!#REF!,'9 urban areas'!#REF!,'9 urban areas'!#REF!,'9 urban areas'!#REF!,'9 urban areas'!#REF!,'9 urban areas'!$D:$D,'9 urban areas'!$F:$F,'9 urban areas'!$H:$L,'9 urban areas'!$P:$P,'9 urban areas'!$R:$R,'9 urban areas'!$T:$X,'9 urban areas'!$AB:$AB,'9 urban areas'!$AD:$AD,'9 urban areas'!$AF:$AJ,'9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areas'!#REF!,'9 urban areas'!$AN:$AN,'9 urban areas'!$AP:$AP,'9 urban areas'!$AR:$AT,'9 urban areas'!#REF!,'9 urban areas'!#REF!,'9 urban areas'!#REF!</definedName>
    <definedName name="Z_CEB959CA_CDB3_408C_8F2D_069E2B7E298F_.wvu.FilterData" localSheetId="1" hidden="1">'4 maritime ports'!$C$6:$W$10</definedName>
    <definedName name="Z_CEB959CA_CDB3_408C_8F2D_069E2B7E298F_.wvu.FilterData" localSheetId="0" hidden="1">'9 urban areas'!$A$6:$AV$15</definedName>
    <definedName name="Z_CEB959CA_CDB3_408C_8F2D_069E2B7E298F_.wvu.FilterData" localSheetId="2" hidden="1">'Economy Names'!$A$1:$H$213</definedName>
    <definedName name="Z_CEB959CA_CDB3_408C_8F2D_069E2B7E298F_.wvu.Rows" localSheetId="1" hidden="1">'4 maritime ports'!$1:$4,'4 maritime ports'!#REF!</definedName>
    <definedName name="Z_CEB959CA_CDB3_408C_8F2D_069E2B7E298F_.wvu.Rows" localSheetId="0" hidden="1">'9 urban areas'!$1:$4,'9 urban areas'!#REF!</definedName>
    <definedName name="Z_D4D8C67A_F3EF_4695_9CC4_23D3171F3E37_.wvu.FilterData" localSheetId="1" hidden="1">'4 maritime ports'!$C$6:$W$10</definedName>
    <definedName name="Z_D4D8C67A_F3EF_4695_9CC4_23D3171F3E37_.wvu.FilterData" localSheetId="0" hidden="1">'9 urban areas'!$A$6:$AV$15</definedName>
    <definedName name="Z_D6C4D851_DE06_41FC_A236_F9F5518E4AC0_.wvu.Cols" localSheetId="1" hidden="1">'4 maritime ports'!#REF!</definedName>
    <definedName name="Z_D6C4D851_DE06_41FC_A236_F9F5518E4AC0_.wvu.Cols" localSheetId="0" hidden="1">'9 urban areas'!#REF!</definedName>
    <definedName name="Z_D6C4D851_DE06_41FC_A236_F9F5518E4AC0_.wvu.FilterData" localSheetId="1" hidden="1">'4 maritime ports'!$C$6:$W$6</definedName>
    <definedName name="Z_D6C4D851_DE06_41FC_A236_F9F5518E4AC0_.wvu.FilterData" localSheetId="0" hidden="1">'9 urban areas'!$B$6:$S$6</definedName>
    <definedName name="Z_D6C4D851_DE06_41FC_A236_F9F5518E4AC0_.wvu.Rows" localSheetId="1" hidden="1">'4 maritime ports'!$5:$5,'4 maritime ports'!#REF!</definedName>
    <definedName name="Z_D6C4D851_DE06_41FC_A236_F9F5518E4AC0_.wvu.Rows" localSheetId="0" hidden="1">'9 urban areas'!$5:$5,'9 urban areas'!#REF!</definedName>
    <definedName name="Z_E6442CB7_8B4C_477F_B3E7_6AAF3CC03E15_.wvu.Cols" localSheetId="1" hidden="1">'4 maritime ports'!#REF!</definedName>
    <definedName name="Z_E6442CB7_8B4C_477F_B3E7_6AAF3CC03E15_.wvu.Cols" localSheetId="0" hidden="1">'9 urban areas'!#REF!</definedName>
    <definedName name="Z_E6442CB7_8B4C_477F_B3E7_6AAF3CC03E15_.wvu.FilterData" localSheetId="1" hidden="1">'4 maritime ports'!$C$6:$W$6</definedName>
    <definedName name="Z_E6442CB7_8B4C_477F_B3E7_6AAF3CC03E15_.wvu.FilterData" localSheetId="0" hidden="1">'9 urban areas'!$B$6:$S$6</definedName>
    <definedName name="Z_E6442CB7_8B4C_477F_B3E7_6AAF3CC03E15_.wvu.Rows" localSheetId="1" hidden="1">'4 maritime ports'!$5:$5,'4 maritime ports'!#REF!</definedName>
    <definedName name="Z_E6442CB7_8B4C_477F_B3E7_6AAF3CC03E15_.wvu.Rows" localSheetId="0" hidden="1">'9 urban areas'!$5:$5,'9 urban areas'!#REF!</definedName>
    <definedName name="Z_FBB14C4B_1DE6_4176_9B9F_EFC998FB2B3E_.wvu.FilterData" localSheetId="1" hidden="1">'4 maritime ports'!$C$6:$W$10</definedName>
    <definedName name="Z_FBB14C4B_1DE6_4176_9B9F_EFC998FB2B3E_.wvu.FilterData" localSheetId="0" hidden="1">'9 urban areas'!$A$6:$AV$15</definedName>
    <definedName name="Z_FF3D48B0_3E01_423D_AB76_3EF77761A512_.wvu.FilterData" localSheetId="1" hidden="1">'4 maritime ports'!$C$6:$W$10</definedName>
    <definedName name="Z_FF3D48B0_3E01_423D_AB76_3EF77761A512_.wvu.FilterData" localSheetId="0" hidden="1">'9 urban areas'!$A$6:$AV$15</definedName>
  </definedNames>
  <calcPr calcId="191029"/>
  <customWorkbookViews>
    <customWorkbookView name="Jiyeon Chang - Personal View" guid="{55CB2F9C-2357-428D-852E-18ACB181BD79}" mergeInterval="0" personalView="1" maximized="1" windowWidth="1916" windowHeight="855" activeSheetId="1"/>
    <customWorkbookView name="Hashim Zia - Personal View" guid="{CA2D4ED2-3B56-4FCC-A2C5-F12419775B91}" mergeInterval="0" personalView="1" maximized="1" windowWidth="1916" windowHeight="815" activeSheetId="1" showComments="commIndAndComment"/>
    <customWorkbookView name="Graeme Littler - Personal View" guid="{A79DB5F5-D22C-48B3-A03F-F2E4D0C3D777}" mergeInterval="0" personalView="1" maximized="1" xWindow="1" yWindow="1" windowWidth="1434" windowHeight="746" activeSheetId="1"/>
    <customWorkbookView name="wb341634 - Personal View" guid="{3F2EE6D6-D722-4FD4-860F-38562C7DBB90}" mergeInterval="0" personalView="1" maximized="1" xWindow="1" yWindow="1" windowWidth="1262" windowHeight="509" activeSheetId="3"/>
    <customWorkbookView name="WB376695 - Personal View" guid="{9E112B76-9E3F-4F62-A06D-3E0CA850ED2E}" mergeInterval="0" personalView="1" maximized="1" xWindow="1" yWindow="1" windowWidth="1264" windowHeight="538" activeSheetId="3"/>
    <customWorkbookView name="wb322549 - Personal View" guid="{71F4B2F0-DD2A-4B15-9272-BEAAA24B17FE}" mergeInterval="0" personalView="1" maximized="1" xWindow="1" yWindow="1" windowWidth="1276" windowHeight="674" activeSheetId="3"/>
    <customWorkbookView name="MCarvalho1 - Personal View" guid="{9D9106E9-2FEF-444D-BF01-642D5A3D45AF}" mergeInterval="0" personalView="1" maximized="1" xWindow="1" yWindow="1" windowWidth="1436" windowHeight="649" activeSheetId="3"/>
    <customWorkbookView name="wb328765 - Personal View" guid="{D6C4D851-DE06-41FC-A236-F9F5518E4AC0}" mergeInterval="0" personalView="1" maximized="1" xWindow="1" yWindow="1" windowWidth="1276" windowHeight="774" activeSheetId="3"/>
    <customWorkbookView name="wb315091 - Personal View" guid="{01670FF7-1AD5-413F-AA0E-0EB92270E4E0}" mergeInterval="0" personalView="1" maximized="1" xWindow="1" yWindow="1" windowWidth="1253" windowHeight="696" activeSheetId="1" showComments="commIndAndComment"/>
    <customWorkbookView name="abaquerofranco - Personal View" guid="{B46E4585-2C1A-4E77-85D9-2C48DC21844B}" mergeInterval="0" personalView="1" maximized="1" xWindow="1" yWindow="1" windowWidth="1280" windowHeight="774" activeSheetId="1"/>
    <customWorkbookView name="wb249358 - Personal View" guid="{E6442CB7-8B4C-477F-B3E7-6AAF3CC03E15}" mergeInterval="0" personalView="1" maximized="1" xWindow="1" yWindow="1" windowWidth="1280" windowHeight="794" activeSheetId="1"/>
    <customWorkbookView name="Frederic Meunier - Personal View" guid="{189AA3A3-E7F6-4F73-9681-D846A835EFFC}" mergeInterval="0" personalView="1" maximized="1" windowWidth="1916" windowHeight="687" activeSheetId="1"/>
    <customWorkbookView name="Laura Sagnori Diniz - Personal View" guid="{CEB959CA-CDB3-408C-8F2D-069E2B7E298F}" mergeInterval="0" personalView="1" maximized="1" windowWidth="1916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0" l="1"/>
  <c r="R4" i="20"/>
  <c r="S9" i="20" s="1"/>
  <c r="P4" i="20"/>
  <c r="Q10" i="20" s="1"/>
  <c r="N4" i="20"/>
  <c r="O9" i="20" s="1"/>
  <c r="L4" i="20"/>
  <c r="M9" i="20" s="1"/>
  <c r="J4" i="20"/>
  <c r="K9" i="20" s="1"/>
  <c r="H4" i="20"/>
  <c r="I7" i="20" s="1"/>
  <c r="F4" i="20"/>
  <c r="G9" i="20" s="1"/>
  <c r="D4" i="20"/>
  <c r="E9" i="20" s="1"/>
  <c r="Q8" i="20" l="1"/>
  <c r="Q7" i="20"/>
  <c r="I9" i="20"/>
  <c r="K8" i="20"/>
  <c r="S8" i="20"/>
  <c r="K7" i="20"/>
  <c r="S7" i="20"/>
  <c r="K10" i="20"/>
  <c r="S10" i="20"/>
  <c r="I10" i="20"/>
  <c r="Q9" i="20"/>
  <c r="E8" i="20"/>
  <c r="M8" i="20"/>
  <c r="E7" i="20"/>
  <c r="M7" i="20"/>
  <c r="E10" i="20"/>
  <c r="M10" i="20"/>
  <c r="G8" i="20"/>
  <c r="O8" i="20"/>
  <c r="G7" i="20"/>
  <c r="O7" i="20"/>
  <c r="G10" i="20"/>
  <c r="O10" i="20"/>
  <c r="T9" i="20" l="1"/>
  <c r="U9" i="20" s="1"/>
  <c r="V9" i="20" s="1"/>
  <c r="T7" i="20"/>
  <c r="U7" i="20" s="1"/>
  <c r="T10" i="20"/>
  <c r="U10" i="20" s="1"/>
  <c r="T8" i="20"/>
  <c r="V10" i="20" l="1"/>
  <c r="U8" i="20"/>
  <c r="W10" i="20" s="1"/>
  <c r="V7" i="20"/>
  <c r="W7" i="20" l="1"/>
  <c r="V8" i="20"/>
  <c r="W8" i="20"/>
  <c r="W9" i="20"/>
  <c r="T7" i="16" l="1"/>
  <c r="AH7" i="16"/>
  <c r="AN7" i="16"/>
  <c r="S6" i="16" l="1"/>
  <c r="AE6" i="16" l="1"/>
  <c r="I6" i="16" l="1"/>
  <c r="G6" i="16"/>
  <c r="AV6" i="16" l="1"/>
  <c r="AU6" i="16"/>
  <c r="AQ6" i="16"/>
  <c r="AO6" i="16"/>
  <c r="AM6" i="16"/>
  <c r="AL6" i="16"/>
  <c r="AK6" i="16"/>
  <c r="AG6" i="16"/>
  <c r="AC6" i="16"/>
  <c r="AA6" i="16"/>
  <c r="Z6" i="16"/>
  <c r="Y6" i="16"/>
  <c r="U6" i="16"/>
  <c r="Q6" i="16"/>
  <c r="O6" i="16"/>
  <c r="N6" i="16"/>
  <c r="M6" i="16"/>
  <c r="E6" i="16"/>
  <c r="C6" i="16"/>
  <c r="AQ4" i="16"/>
  <c r="AR7" i="16" s="1"/>
  <c r="AO4" i="16"/>
  <c r="AP7" i="16" s="1"/>
  <c r="AE4" i="16"/>
  <c r="AF7" i="16" s="1"/>
  <c r="AC4" i="16"/>
  <c r="AD7" i="16" s="1"/>
  <c r="AA4" i="16"/>
  <c r="AB7" i="16" s="1"/>
  <c r="Q4" i="16"/>
  <c r="R7" i="16" s="1"/>
  <c r="O4" i="16"/>
  <c r="P7" i="16" s="1"/>
  <c r="G4" i="16"/>
  <c r="H7" i="16" s="1"/>
  <c r="E4" i="16"/>
  <c r="F7" i="16" s="1"/>
  <c r="C4" i="16"/>
  <c r="D7" i="16" s="1"/>
  <c r="AS7" i="16" l="1"/>
  <c r="AR15" i="16"/>
  <c r="AR12" i="16"/>
  <c r="AN12" i="16"/>
  <c r="AP9" i="16"/>
  <c r="AN9" i="16"/>
  <c r="AN13" i="16"/>
  <c r="AR10" i="16"/>
  <c r="AP14" i="16"/>
  <c r="AF11" i="16"/>
  <c r="AB11" i="16"/>
  <c r="V11" i="16"/>
  <c r="J11" i="16"/>
  <c r="R11" i="16"/>
  <c r="T15" i="16"/>
  <c r="H15" i="16"/>
  <c r="F15" i="16"/>
  <c r="D15" i="16"/>
  <c r="J15" i="16"/>
  <c r="AB8" i="16"/>
  <c r="D8" i="16"/>
  <c r="AH8" i="16"/>
  <c r="AF8" i="16"/>
  <c r="H8" i="16"/>
  <c r="AD8" i="16"/>
  <c r="R8" i="16"/>
  <c r="AB12" i="16"/>
  <c r="P12" i="16"/>
  <c r="D12" i="16"/>
  <c r="AH12" i="16"/>
  <c r="J12" i="16"/>
  <c r="T12" i="16"/>
  <c r="H12" i="16"/>
  <c r="AD12" i="16"/>
  <c r="R12" i="16"/>
  <c r="AF9" i="16"/>
  <c r="T9" i="16"/>
  <c r="AB9" i="16"/>
  <c r="P9" i="16"/>
  <c r="AD9" i="16"/>
  <c r="AH9" i="16"/>
  <c r="J9" i="16"/>
  <c r="R9" i="16"/>
  <c r="T13" i="16"/>
  <c r="H13" i="16"/>
  <c r="AD13" i="16"/>
  <c r="P13" i="16"/>
  <c r="D13" i="16"/>
  <c r="AH13" i="16"/>
  <c r="V13" i="16"/>
  <c r="F13" i="16"/>
  <c r="AB10" i="16"/>
  <c r="P10" i="16"/>
  <c r="D10" i="16"/>
  <c r="V10" i="16"/>
  <c r="AF10" i="16"/>
  <c r="T10" i="16"/>
  <c r="H10" i="16"/>
  <c r="J10" i="16"/>
  <c r="AD10" i="16"/>
  <c r="R10" i="16"/>
  <c r="F10" i="16"/>
  <c r="AH10" i="16"/>
  <c r="P14" i="16"/>
  <c r="D14" i="16"/>
  <c r="J14" i="16"/>
  <c r="V14" i="16"/>
  <c r="AF14" i="16"/>
  <c r="T14" i="16"/>
  <c r="H14" i="16"/>
  <c r="AD14" i="16"/>
  <c r="R14" i="16"/>
  <c r="F14" i="16"/>
  <c r="AH14" i="16"/>
  <c r="P8" i="16"/>
  <c r="T8" i="16"/>
  <c r="V8" i="16"/>
  <c r="J8" i="16"/>
  <c r="V12" i="16"/>
  <c r="V7" i="16"/>
  <c r="J7" i="16"/>
  <c r="H9" i="16"/>
  <c r="P11" i="16"/>
  <c r="T11" i="16"/>
  <c r="D11" i="16"/>
  <c r="F11" i="16"/>
  <c r="J13" i="16"/>
  <c r="P15" i="16"/>
  <c r="V15" i="16"/>
  <c r="AR9" i="16"/>
  <c r="V9" i="16"/>
  <c r="AP12" i="16"/>
  <c r="AF12" i="16"/>
  <c r="AN14" i="16"/>
  <c r="AN15" i="16"/>
  <c r="AD15" i="16"/>
  <c r="AH15" i="16"/>
  <c r="AN8" i="16"/>
  <c r="AP8" i="16"/>
  <c r="AR8" i="16"/>
  <c r="F8" i="16"/>
  <c r="AN10" i="16"/>
  <c r="AP10" i="16"/>
  <c r="AR11" i="16"/>
  <c r="AN11" i="16"/>
  <c r="AP11" i="16"/>
  <c r="AD11" i="16"/>
  <c r="AH11" i="16"/>
  <c r="AR13" i="16"/>
  <c r="AP13" i="16"/>
  <c r="AB13" i="16"/>
  <c r="AF13" i="16"/>
  <c r="D9" i="16"/>
  <c r="H11" i="16"/>
  <c r="AB14" i="16"/>
  <c r="AB15" i="16"/>
  <c r="AF15" i="16"/>
  <c r="AP15" i="16"/>
  <c r="F9" i="16"/>
  <c r="F12" i="16"/>
  <c r="R13" i="16"/>
  <c r="AR14" i="16"/>
  <c r="R15" i="16"/>
  <c r="W9" i="16" l="1"/>
  <c r="X9" i="16" s="1"/>
  <c r="K7" i="16"/>
  <c r="K8" i="16"/>
  <c r="AS15" i="16"/>
  <c r="AS13" i="16"/>
  <c r="AS12" i="16"/>
  <c r="AS10" i="16"/>
  <c r="AS14" i="16"/>
  <c r="AS11" i="16"/>
  <c r="AS9" i="16"/>
  <c r="AS8" i="16"/>
  <c r="AI14" i="16"/>
  <c r="W14" i="16"/>
  <c r="K14" i="16"/>
  <c r="AI13" i="16"/>
  <c r="W13" i="16"/>
  <c r="K13" i="16"/>
  <c r="AI11" i="16"/>
  <c r="W11" i="16"/>
  <c r="K11" i="16"/>
  <c r="AI8" i="16"/>
  <c r="W8" i="16"/>
  <c r="AI7" i="16"/>
  <c r="W7" i="16"/>
  <c r="AI15" i="16"/>
  <c r="W15" i="16"/>
  <c r="K15" i="16"/>
  <c r="AI12" i="16"/>
  <c r="W12" i="16"/>
  <c r="K12" i="16"/>
  <c r="AI10" i="16"/>
  <c r="W10" i="16"/>
  <c r="K10" i="16"/>
  <c r="AI9" i="16"/>
  <c r="K9" i="16"/>
  <c r="AT11" i="16" l="1"/>
  <c r="AU11" i="16" s="1"/>
  <c r="AT14" i="16"/>
  <c r="AU14" i="16" s="1"/>
  <c r="AT15" i="16"/>
  <c r="AU15" i="16" s="1"/>
  <c r="AT8" i="16"/>
  <c r="AU8" i="16" s="1"/>
  <c r="AT10" i="16"/>
  <c r="AU10" i="16" s="1"/>
  <c r="AT7" i="16"/>
  <c r="AT9" i="16"/>
  <c r="AU9" i="16" s="1"/>
  <c r="AT12" i="16"/>
  <c r="AU12" i="16" s="1"/>
  <c r="AT13" i="16"/>
  <c r="AU13" i="16" s="1"/>
  <c r="L8" i="16"/>
  <c r="L7" i="16"/>
  <c r="M7" i="16"/>
  <c r="M8" i="16"/>
  <c r="Y9" i="16"/>
  <c r="L10" i="16"/>
  <c r="M10" i="16"/>
  <c r="AJ10" i="16"/>
  <c r="AK10" i="16"/>
  <c r="X12" i="16"/>
  <c r="Y12" i="16"/>
  <c r="L15" i="16"/>
  <c r="M15" i="16"/>
  <c r="AJ15" i="16"/>
  <c r="AK15" i="16"/>
  <c r="AJ7" i="16"/>
  <c r="AK7" i="16"/>
  <c r="AJ8" i="16"/>
  <c r="AK8" i="16"/>
  <c r="X11" i="16"/>
  <c r="Y11" i="16"/>
  <c r="L13" i="16"/>
  <c r="M13" i="16"/>
  <c r="AJ13" i="16"/>
  <c r="AK13" i="16"/>
  <c r="X14" i="16"/>
  <c r="Y14" i="16"/>
  <c r="L9" i="16"/>
  <c r="M9" i="16"/>
  <c r="AJ9" i="16"/>
  <c r="AK9" i="16"/>
  <c r="X10" i="16"/>
  <c r="Y10" i="16"/>
  <c r="L12" i="16"/>
  <c r="M12" i="16"/>
  <c r="AJ12" i="16"/>
  <c r="AK12" i="16"/>
  <c r="X15" i="16"/>
  <c r="Y15" i="16"/>
  <c r="X7" i="16"/>
  <c r="Y7" i="16"/>
  <c r="X8" i="16"/>
  <c r="Y8" i="16"/>
  <c r="L11" i="16"/>
  <c r="M11" i="16"/>
  <c r="AJ11" i="16"/>
  <c r="AK11" i="16"/>
  <c r="X13" i="16"/>
  <c r="Y13" i="16"/>
  <c r="L14" i="16"/>
  <c r="M14" i="16"/>
  <c r="AJ14" i="16"/>
  <c r="AK14" i="16"/>
  <c r="AU7" i="16" l="1"/>
  <c r="N15" i="16" l="1"/>
  <c r="N8" i="16"/>
  <c r="N12" i="16"/>
  <c r="N13" i="16"/>
  <c r="N7" i="16"/>
  <c r="N10" i="16"/>
  <c r="N9" i="16"/>
  <c r="N14" i="16"/>
  <c r="N11" i="16"/>
  <c r="Z8" i="16" l="1"/>
  <c r="Z12" i="16"/>
  <c r="Z9" i="16"/>
  <c r="Z13" i="16"/>
  <c r="Z10" i="16"/>
  <c r="Z11" i="16"/>
  <c r="Z14" i="16"/>
  <c r="Z15" i="16"/>
  <c r="Z7" i="16"/>
  <c r="AL8" i="16" l="1"/>
  <c r="AL12" i="16"/>
  <c r="AL10" i="16"/>
  <c r="AL14" i="16"/>
  <c r="AL13" i="16"/>
  <c r="AL11" i="16"/>
  <c r="AL15" i="16"/>
  <c r="AL9" i="16"/>
  <c r="AL7" i="16"/>
  <c r="AV9" i="16" l="1"/>
  <c r="AV11" i="16"/>
  <c r="AV14" i="16"/>
  <c r="AV7" i="16"/>
  <c r="AV15" i="16"/>
  <c r="AV13" i="16"/>
  <c r="AV8" i="16"/>
  <c r="AV10" i="16"/>
  <c r="AV12" i="16"/>
</calcChain>
</file>

<file path=xl/sharedStrings.xml><?xml version="1.0" encoding="utf-8"?>
<sst xmlns="http://schemas.openxmlformats.org/spreadsheetml/2006/main" count="2512" uniqueCount="1960">
  <si>
    <t>Ease of Doing Business</t>
  </si>
  <si>
    <t>Starting a Business</t>
  </si>
  <si>
    <t>Registering Property</t>
  </si>
  <si>
    <t>Getting Credit</t>
  </si>
  <si>
    <t>Paying Taxes</t>
  </si>
  <si>
    <t>Trading Across Borders</t>
  </si>
  <si>
    <t>Enforcing Contracts</t>
  </si>
  <si>
    <t>Economy</t>
  </si>
  <si>
    <t>Procedures (number)</t>
  </si>
  <si>
    <t>Time (days)</t>
  </si>
  <si>
    <t>Cost (% of income per capita)</t>
  </si>
  <si>
    <t>Cost (% of property value)</t>
  </si>
  <si>
    <t>Ease of Property RANK</t>
  </si>
  <si>
    <t>Sum getting credit</t>
  </si>
  <si>
    <t>Ease of Credit RANK</t>
  </si>
  <si>
    <t>Payments (number)</t>
  </si>
  <si>
    <t>Time (hours)</t>
  </si>
  <si>
    <t>Ease of Taxes RANK</t>
  </si>
  <si>
    <t>Documents for export (number)</t>
  </si>
  <si>
    <t>Time for export (days)</t>
  </si>
  <si>
    <t>Cost to export (US$ per container)</t>
  </si>
  <si>
    <t>Documents for import (number)</t>
  </si>
  <si>
    <t>Time for import (days)</t>
  </si>
  <si>
    <t>Cost to import (US$ per container)</t>
  </si>
  <si>
    <t>Ease of Trading RANK</t>
  </si>
  <si>
    <t>Ease of Contracts RANK</t>
  </si>
  <si>
    <t>Time (years)</t>
  </si>
  <si>
    <t>Cost (% of estate)</t>
  </si>
  <si>
    <t>Recovery rate (cents on the dollar)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</si>
  <si>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</si>
  <si>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</si>
  <si>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</si>
  <si>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</si>
  <si>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</si>
  <si>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</si>
  <si>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</si>
  <si>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</si>
  <si>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</si>
  <si>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</si>
  <si>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</si>
  <si>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</si>
  <si>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</si>
  <si>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</si>
  <si>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</si>
  <si>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</si>
  <si>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</si>
  <si>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</si>
  <si>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</si>
  <si>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</si>
  <si>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</si>
  <si>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</si>
  <si>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</si>
  <si>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</si>
  <si>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</si>
  <si>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</si>
  <si>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</si>
  <si>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</si>
  <si>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</si>
  <si>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</si>
  <si>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</si>
  <si>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</si>
  <si>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</si>
  <si>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</si>
  <si>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</si>
  <si>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</si>
  <si>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</si>
  <si>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</si>
  <si>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</si>
  <si>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</si>
  <si>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</si>
  <si>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</si>
  <si>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</si>
  <si>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</si>
  <si>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</si>
  <si>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</si>
  <si>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</si>
  <si>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</si>
  <si>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</si>
  <si>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</si>
  <si>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</si>
  <si>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</si>
  <si>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</si>
  <si>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</si>
  <si>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</si>
  <si>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</si>
  <si>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</si>
  <si>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</si>
  <si>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</si>
  <si>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</si>
  <si>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</si>
  <si>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</si>
  <si>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</si>
  <si>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</si>
  <si>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</si>
  <si>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</si>
  <si>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</si>
  <si>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</si>
  <si>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</si>
  <si>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</si>
  <si>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</si>
  <si>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</si>
  <si>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</si>
  <si>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</si>
  <si>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</si>
  <si>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</si>
  <si>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</si>
  <si>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</si>
  <si>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</si>
  <si>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</si>
  <si>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</si>
  <si>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</si>
  <si>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</si>
  <si>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</si>
  <si>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</si>
  <si>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</si>
  <si>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</si>
  <si>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</si>
  <si>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</si>
  <si>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</si>
  <si>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</si>
  <si>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</si>
  <si>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</si>
  <si>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</si>
  <si>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</si>
  <si>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</si>
  <si>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</si>
  <si>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</si>
  <si>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</si>
  <si>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</si>
  <si>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</si>
  <si>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</si>
  <si>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</si>
  <si>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</si>
  <si>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</si>
  <si>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</si>
  <si>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</si>
  <si>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</si>
  <si>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</si>
  <si>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</si>
  <si>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</si>
  <si>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</si>
  <si>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</si>
  <si>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</si>
  <si>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</si>
  <si>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</si>
  <si>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</si>
  <si>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</si>
  <si>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</si>
  <si>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</si>
  <si>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</si>
  <si>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</si>
  <si>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</si>
  <si>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</si>
  <si>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</si>
  <si>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</si>
  <si>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</si>
  <si>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</si>
  <si>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</si>
  <si>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</si>
  <si>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</si>
  <si>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</si>
  <si>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</si>
  <si>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</si>
  <si>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</si>
  <si>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</si>
  <si>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</si>
  <si>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</si>
  <si>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</si>
  <si>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</si>
  <si>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</si>
  <si>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</si>
  <si>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</si>
  <si>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</si>
  <si>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</si>
  <si>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</si>
  <si>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</si>
  <si>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</si>
  <si>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</si>
  <si>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</si>
  <si>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</si>
  <si>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</si>
  <si>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</si>
  <si>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</si>
  <si>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</si>
  <si>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</si>
  <si>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</si>
  <si>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</si>
  <si>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</si>
  <si>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</si>
  <si>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</si>
  <si>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</si>
  <si>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</si>
  <si>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</si>
  <si>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</si>
  <si>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</si>
  <si>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</si>
  <si>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</si>
  <si>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</si>
  <si>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</si>
  <si>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</si>
  <si>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</si>
  <si>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</si>
  <si>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</si>
  <si>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West Bank and Gaza</t>
  </si>
  <si>
    <t>Yemen, Rep.</t>
  </si>
  <si>
    <t>Zambia</t>
  </si>
  <si>
    <t>Zimbabwe</t>
  </si>
  <si>
    <t>Paid-in Min. Capital (% of income per capita)</t>
  </si>
  <si>
    <t>Ease of getting electricity RANK</t>
  </si>
  <si>
    <t>[English]</t>
  </si>
  <si>
    <t xml:space="preserve"> [Spanish]</t>
  </si>
  <si>
    <t>[French]</t>
  </si>
  <si>
    <t>[Russian]</t>
  </si>
  <si>
    <t xml:space="preserve"> [Portuguese]</t>
  </si>
  <si>
    <t>[Chinese]</t>
  </si>
  <si>
    <t xml:space="preserve"> [Arabic]</t>
  </si>
  <si>
    <t>Afganistán</t>
  </si>
  <si>
    <t>Афганистан</t>
  </si>
  <si>
    <t>Afeganistão</t>
  </si>
  <si>
    <t>阿富汗</t>
  </si>
  <si>
    <t>أفغانستان</t>
  </si>
  <si>
    <t>Albanie</t>
  </si>
  <si>
    <t>Албания</t>
  </si>
  <si>
    <t>Albânia</t>
  </si>
  <si>
    <t>阿尔巴尼亚</t>
  </si>
  <si>
    <t>ألبانيا</t>
  </si>
  <si>
    <t>Argelia</t>
  </si>
  <si>
    <t>Algérie</t>
  </si>
  <si>
    <t>Алжир</t>
  </si>
  <si>
    <t>Argélia</t>
  </si>
  <si>
    <t>阿尔及利亚</t>
  </si>
  <si>
    <t>الجزائر</t>
  </si>
  <si>
    <t>Ангола</t>
  </si>
  <si>
    <t>安哥拉</t>
  </si>
  <si>
    <t>أنغولا</t>
  </si>
  <si>
    <t>Antigua y Barbuda</t>
  </si>
  <si>
    <t>Antigua-et-Barbuda</t>
  </si>
  <si>
    <t>Антигуа и Барбуда</t>
  </si>
  <si>
    <t>Antígua e Barbuda</t>
  </si>
  <si>
    <t>安提瓜和巴布达</t>
  </si>
  <si>
    <t>أنتيغوا وبربودا</t>
  </si>
  <si>
    <t>Argentine</t>
  </si>
  <si>
    <t>Аргентина</t>
  </si>
  <si>
    <t>阿根廷</t>
  </si>
  <si>
    <t>الأرجنتين</t>
  </si>
  <si>
    <t>Arménie</t>
  </si>
  <si>
    <t>Армения</t>
  </si>
  <si>
    <t>Armênia</t>
  </si>
  <si>
    <t>亚美尼亚</t>
  </si>
  <si>
    <t>أرمينيا</t>
  </si>
  <si>
    <t>Australie</t>
  </si>
  <si>
    <t>Австралия</t>
  </si>
  <si>
    <t>Austrália</t>
  </si>
  <si>
    <t>澳大利亚</t>
  </si>
  <si>
    <t>أستراليا</t>
  </si>
  <si>
    <t>Autriche</t>
  </si>
  <si>
    <t>Австрия</t>
  </si>
  <si>
    <t>Áustria</t>
  </si>
  <si>
    <t>奥地利</t>
  </si>
  <si>
    <t>النمسا</t>
  </si>
  <si>
    <t>Azerbaiyán</t>
  </si>
  <si>
    <t>Azerbaïdjan</t>
  </si>
  <si>
    <t>Азербайджан</t>
  </si>
  <si>
    <t>Azerbaijão</t>
  </si>
  <si>
    <t>阿塞拜疆</t>
  </si>
  <si>
    <t>أذربيجان</t>
  </si>
  <si>
    <t>Bahamas</t>
  </si>
  <si>
    <t>Багамские Острова</t>
  </si>
  <si>
    <t>巴哈马群岛</t>
  </si>
  <si>
    <t>(جزر البهاما (البهاماس</t>
  </si>
  <si>
    <t>Bahrein</t>
  </si>
  <si>
    <t>Bahreïn</t>
  </si>
  <si>
    <t>Бахрейн</t>
  </si>
  <si>
    <t>Barém</t>
  </si>
  <si>
    <t>巴林</t>
  </si>
  <si>
    <t>البحرين</t>
  </si>
  <si>
    <t>Бангладеш</t>
  </si>
  <si>
    <t>孟加拉国</t>
  </si>
  <si>
    <t>بنغلاديش</t>
  </si>
  <si>
    <t>Belarús</t>
  </si>
  <si>
    <t>Беларусь</t>
  </si>
  <si>
    <t>Bielorrússia</t>
  </si>
  <si>
    <t>白俄罗斯</t>
  </si>
  <si>
    <t>بيلاروس</t>
  </si>
  <si>
    <t>Bélgica</t>
  </si>
  <si>
    <t>Belgique</t>
  </si>
  <si>
    <t>Бельгия</t>
  </si>
  <si>
    <t>比利时</t>
  </si>
  <si>
    <t>بلجيكا</t>
  </si>
  <si>
    <t>Belice</t>
  </si>
  <si>
    <t>Белиз</t>
  </si>
  <si>
    <t>伯利兹</t>
  </si>
  <si>
    <t>بليز</t>
  </si>
  <si>
    <t>Bénin</t>
  </si>
  <si>
    <t>Бенин</t>
  </si>
  <si>
    <t>贝宁</t>
  </si>
  <si>
    <t>بنين</t>
  </si>
  <si>
    <t>Bhután</t>
  </si>
  <si>
    <t>Bhoutan</t>
  </si>
  <si>
    <t>Бутан</t>
  </si>
  <si>
    <t>Butão</t>
  </si>
  <si>
    <t>不丹</t>
  </si>
  <si>
    <t>بوتان</t>
  </si>
  <si>
    <t>Bolivie</t>
  </si>
  <si>
    <t>Боливия</t>
  </si>
  <si>
    <t>Bolívia</t>
  </si>
  <si>
    <t>玻利维亚</t>
  </si>
  <si>
    <t>بوليفيا</t>
  </si>
  <si>
    <t>Bosnia y Herzegovina</t>
  </si>
  <si>
    <t>Bosnie-Herzégovine</t>
  </si>
  <si>
    <t>Босния и Герцеговина</t>
  </si>
  <si>
    <t>Bósnia e Herzegovina</t>
  </si>
  <si>
    <t>波斯尼亚和黑塞哥维那</t>
  </si>
  <si>
    <t xml:space="preserve">البوسنة والهرسك </t>
  </si>
  <si>
    <t>Ботсвана</t>
  </si>
  <si>
    <t>Botsuana</t>
  </si>
  <si>
    <t>博茨瓦纳</t>
  </si>
  <si>
    <t>بوتسوانا</t>
  </si>
  <si>
    <t>Brasil</t>
  </si>
  <si>
    <t>Brésil</t>
  </si>
  <si>
    <t>Бразилия</t>
  </si>
  <si>
    <t>巴西</t>
  </si>
  <si>
    <t>البرازيل</t>
  </si>
  <si>
    <t>Brunéi Darussalam</t>
  </si>
  <si>
    <t xml:space="preserve">Бруней-Даруссалам </t>
  </si>
  <si>
    <t>文莱达鲁萨兰国</t>
  </si>
  <si>
    <t>بروناي دار السلام</t>
  </si>
  <si>
    <t>Bulgarie</t>
  </si>
  <si>
    <t>Болгария</t>
  </si>
  <si>
    <t>Bulgária</t>
  </si>
  <si>
    <t>保加利亚</t>
  </si>
  <si>
    <t>بلغاريا</t>
  </si>
  <si>
    <t>Буркина-Фасо</t>
  </si>
  <si>
    <t>布吉纳法索</t>
  </si>
  <si>
    <t xml:space="preserve">بوركينا فاصو </t>
  </si>
  <si>
    <t>Бурунди</t>
  </si>
  <si>
    <t>布隆迪</t>
  </si>
  <si>
    <t xml:space="preserve">بوروندي </t>
  </si>
  <si>
    <t>Camboya</t>
  </si>
  <si>
    <t>Cambodge</t>
  </si>
  <si>
    <t>Камбоджа</t>
  </si>
  <si>
    <t>Camboja</t>
  </si>
  <si>
    <t>柬埔寨</t>
  </si>
  <si>
    <t>كمبوديا</t>
  </si>
  <si>
    <t>Camerún</t>
  </si>
  <si>
    <t>Cameroun</t>
  </si>
  <si>
    <t>Камерун</t>
  </si>
  <si>
    <t>Camarões</t>
  </si>
  <si>
    <t>喀麦隆</t>
  </si>
  <si>
    <t>الكاميرون</t>
  </si>
  <si>
    <t>Canadá</t>
  </si>
  <si>
    <t>Канада</t>
  </si>
  <si>
    <t>加拿大</t>
  </si>
  <si>
    <t>كندا</t>
  </si>
  <si>
    <t>Cabo Verde</t>
  </si>
  <si>
    <t>Cap-Vert</t>
  </si>
  <si>
    <t>Кабо-Верде</t>
  </si>
  <si>
    <t>佛得角</t>
  </si>
  <si>
    <t>الرأس الأخضر (كاب فيردي)</t>
  </si>
  <si>
    <t>República Centroafricana</t>
  </si>
  <si>
    <t>République centrafricaine</t>
  </si>
  <si>
    <t>Центральноафриканская Республика</t>
  </si>
  <si>
    <t>República Centro-Africana</t>
  </si>
  <si>
    <t>中非共和国</t>
  </si>
  <si>
    <t xml:space="preserve">جمهورية أفريقيا الوسطى </t>
  </si>
  <si>
    <t>Tchad</t>
  </si>
  <si>
    <t>Чад</t>
  </si>
  <si>
    <t>Chade</t>
  </si>
  <si>
    <t>乍得</t>
  </si>
  <si>
    <t>تشاد</t>
  </si>
  <si>
    <t>Chili</t>
  </si>
  <si>
    <t>Чили</t>
  </si>
  <si>
    <t>智利</t>
  </si>
  <si>
    <t>شيلي</t>
  </si>
  <si>
    <t>Chine</t>
  </si>
  <si>
    <t>Китай</t>
  </si>
  <si>
    <t>China, República Popular da</t>
  </si>
  <si>
    <t>中国</t>
  </si>
  <si>
    <t>الصين</t>
  </si>
  <si>
    <t>Hong Kong SAR, China</t>
  </si>
  <si>
    <t>Hong Kong RAE, China</t>
  </si>
  <si>
    <t>RAS de Hong Kong, Chine</t>
  </si>
  <si>
    <t>Гонконг, Китай</t>
  </si>
  <si>
    <t>中国香港特别行政区</t>
  </si>
  <si>
    <t>منطقة هونغ كونغ الإدارية الخاصة الخاضعة للصين</t>
  </si>
  <si>
    <t>Taïwan, Chine</t>
  </si>
  <si>
    <t>Тайвань, Китай</t>
  </si>
  <si>
    <t>中国台湾</t>
  </si>
  <si>
    <t>تايوان، الصين</t>
  </si>
  <si>
    <t>Colombie</t>
  </si>
  <si>
    <t>Колумбия</t>
  </si>
  <si>
    <t>Colômbia</t>
  </si>
  <si>
    <t>哥伦比亚</t>
  </si>
  <si>
    <t>كولومبيا</t>
  </si>
  <si>
    <t>Comoras</t>
  </si>
  <si>
    <t>Comores</t>
  </si>
  <si>
    <t>Коморские острова</t>
  </si>
  <si>
    <t>科摩罗</t>
  </si>
  <si>
    <t xml:space="preserve">جزر القمر </t>
  </si>
  <si>
    <t>Congo, República Democrática</t>
  </si>
  <si>
    <t>Congo, République démocratique du</t>
  </si>
  <si>
    <t>Демократическая Республика Конго</t>
  </si>
  <si>
    <t>Congo, República Democrática do</t>
  </si>
  <si>
    <t>刚果民主共和国</t>
  </si>
  <si>
    <t>جمهورية الكونغو الديمقراطية</t>
  </si>
  <si>
    <t>Congo, República del</t>
  </si>
  <si>
    <t>Congo, République du</t>
  </si>
  <si>
    <t>Республика Конго</t>
  </si>
  <si>
    <t>Congo, República do</t>
  </si>
  <si>
    <t>刚果共和国</t>
  </si>
  <si>
    <t>الكونغو</t>
  </si>
  <si>
    <t>Коста-Рика</t>
  </si>
  <si>
    <t>哥斯达黎加</t>
  </si>
  <si>
    <t>كوستاريكا</t>
  </si>
  <si>
    <t>Costa de Marfil</t>
  </si>
  <si>
    <t>Кот-д'Ивуар</t>
  </si>
  <si>
    <t>Costa do Marfim</t>
  </si>
  <si>
    <t>象牙海岸</t>
  </si>
  <si>
    <t>Croacia</t>
  </si>
  <si>
    <t>Croatie</t>
  </si>
  <si>
    <t>Хорватия</t>
  </si>
  <si>
    <t>Croácia</t>
  </si>
  <si>
    <t>克罗地亚</t>
  </si>
  <si>
    <t>كرواتيا</t>
  </si>
  <si>
    <t>Chipre</t>
  </si>
  <si>
    <t>Chypre</t>
  </si>
  <si>
    <t>Кипр</t>
  </si>
  <si>
    <t xml:space="preserve">Chipre    </t>
  </si>
  <si>
    <t>塞浦路斯</t>
  </si>
  <si>
    <t>قبرص</t>
  </si>
  <si>
    <t>República Checa</t>
  </si>
  <si>
    <t>République tchèque</t>
  </si>
  <si>
    <t>Чешская Республика</t>
  </si>
  <si>
    <t>捷克</t>
  </si>
  <si>
    <t>الجمهورية التشيكية</t>
  </si>
  <si>
    <t>Dinamarca</t>
  </si>
  <si>
    <t>Danemark</t>
  </si>
  <si>
    <t>Дания</t>
  </si>
  <si>
    <t>丹麦</t>
  </si>
  <si>
    <t>Джибути</t>
  </si>
  <si>
    <t>吉布提</t>
  </si>
  <si>
    <t>جيبوتي</t>
  </si>
  <si>
    <t>Dominique</t>
  </si>
  <si>
    <t>Доминика</t>
  </si>
  <si>
    <t>多米尼加</t>
  </si>
  <si>
    <t>دومينيكا</t>
  </si>
  <si>
    <t>República Dominicana</t>
  </si>
  <si>
    <t>République dominicaine</t>
  </si>
  <si>
    <t>Доминиканская Республика</t>
  </si>
  <si>
    <t>多米尼加共和国</t>
  </si>
  <si>
    <t xml:space="preserve">الجمهورية الدومينيكية </t>
  </si>
  <si>
    <t>Équateur</t>
  </si>
  <si>
    <t>Эквадор</t>
  </si>
  <si>
    <t>Equador</t>
  </si>
  <si>
    <t>厄瓜多尔</t>
  </si>
  <si>
    <t>إكوادور</t>
  </si>
  <si>
    <t>Egipto</t>
  </si>
  <si>
    <t>Égypte</t>
  </si>
  <si>
    <t>Египет</t>
  </si>
  <si>
    <t xml:space="preserve">Egito  </t>
  </si>
  <si>
    <t>阿拉伯埃及共和国</t>
  </si>
  <si>
    <t>مصر (جمهورية مصر العربية)</t>
  </si>
  <si>
    <t>Эль-Сальвадор</t>
  </si>
  <si>
    <t>萨尔瓦多</t>
  </si>
  <si>
    <t>السلفادور</t>
  </si>
  <si>
    <t>Guinea Ecuatorial</t>
  </si>
  <si>
    <t>Guinée équatoriale</t>
  </si>
  <si>
    <t>Экваториальная Гвинея</t>
  </si>
  <si>
    <t>Guiné Equatorial</t>
  </si>
  <si>
    <t>赤道几内亚</t>
  </si>
  <si>
    <t xml:space="preserve">غينيا الاستوائية </t>
  </si>
  <si>
    <t>Érythrée</t>
  </si>
  <si>
    <t>Эритрея</t>
  </si>
  <si>
    <t>Eritréia</t>
  </si>
  <si>
    <t>厄立特里亚</t>
  </si>
  <si>
    <t>إريتريا</t>
  </si>
  <si>
    <t>Estonie</t>
  </si>
  <si>
    <t>Эстония</t>
  </si>
  <si>
    <t>Estônia</t>
  </si>
  <si>
    <t>爱沙尼亚</t>
  </si>
  <si>
    <t>إستونيا</t>
  </si>
  <si>
    <t>Etiopía</t>
  </si>
  <si>
    <t>Éthiopie</t>
  </si>
  <si>
    <t>Эфиопия</t>
  </si>
  <si>
    <t>Etiópia</t>
  </si>
  <si>
    <t>埃塞俄比亚</t>
  </si>
  <si>
    <t>إثيوبيا</t>
  </si>
  <si>
    <t>Fidji</t>
  </si>
  <si>
    <t>Фиджи</t>
  </si>
  <si>
    <t>斐济</t>
  </si>
  <si>
    <t>فيجي</t>
  </si>
  <si>
    <t>Finlandia</t>
  </si>
  <si>
    <t>Finlande</t>
  </si>
  <si>
    <t>Финляндия</t>
  </si>
  <si>
    <t>Finlândia</t>
  </si>
  <si>
    <t>芬兰</t>
  </si>
  <si>
    <t>فنلندا</t>
  </si>
  <si>
    <t>Francia</t>
  </si>
  <si>
    <t>Франция</t>
  </si>
  <si>
    <t>França</t>
  </si>
  <si>
    <t>法国</t>
  </si>
  <si>
    <t>فرنسا</t>
  </si>
  <si>
    <t>Gabón</t>
  </si>
  <si>
    <t>Габон</t>
  </si>
  <si>
    <t>Gabão</t>
  </si>
  <si>
    <t>加蓬</t>
  </si>
  <si>
    <t>غابون</t>
  </si>
  <si>
    <t>Gambia</t>
  </si>
  <si>
    <t>Gambie</t>
  </si>
  <si>
    <t>Гамбия</t>
  </si>
  <si>
    <t>Gâmbia</t>
  </si>
  <si>
    <t>冈比亚</t>
  </si>
  <si>
    <t>غامبيا</t>
  </si>
  <si>
    <t>Géorgie</t>
  </si>
  <si>
    <t>Грузия</t>
  </si>
  <si>
    <t>Geórgia</t>
  </si>
  <si>
    <t>格鲁吉亚</t>
  </si>
  <si>
    <t xml:space="preserve">جورجيا </t>
  </si>
  <si>
    <t>Alemania</t>
  </si>
  <si>
    <t>Allemagne</t>
  </si>
  <si>
    <t>Германия</t>
  </si>
  <si>
    <t>Alemanha</t>
  </si>
  <si>
    <t>德国</t>
  </si>
  <si>
    <t>ألمانيا</t>
  </si>
  <si>
    <t>Гана</t>
  </si>
  <si>
    <t>Gana</t>
  </si>
  <si>
    <t>加纳</t>
  </si>
  <si>
    <t>غانا</t>
  </si>
  <si>
    <t>Grecia</t>
  </si>
  <si>
    <t>Grèce</t>
  </si>
  <si>
    <t>Греция</t>
  </si>
  <si>
    <t>Grécia</t>
  </si>
  <si>
    <t>希腊</t>
  </si>
  <si>
    <t>اليونان</t>
  </si>
  <si>
    <t>Grenade</t>
  </si>
  <si>
    <t>Гренада</t>
  </si>
  <si>
    <t>格林纳达</t>
  </si>
  <si>
    <t>غرينادا</t>
  </si>
  <si>
    <t>Гватемала</t>
  </si>
  <si>
    <t>危地马拉</t>
  </si>
  <si>
    <t>غواتيمالا</t>
  </si>
  <si>
    <t>Guinée</t>
  </si>
  <si>
    <t>Гвинея</t>
  </si>
  <si>
    <t>Guiné</t>
  </si>
  <si>
    <t>几内亚</t>
  </si>
  <si>
    <t>غينيا</t>
  </si>
  <si>
    <t>Guinée-Bissau</t>
  </si>
  <si>
    <t>Гвинея-Биссау</t>
  </si>
  <si>
    <t>Guiné-Bissau</t>
  </si>
  <si>
    <t>几内亚比绍</t>
  </si>
  <si>
    <t xml:space="preserve">غينيا - بيساو </t>
  </si>
  <si>
    <t>Guyane</t>
  </si>
  <si>
    <t>Гайана</t>
  </si>
  <si>
    <t>Guiana, RC</t>
  </si>
  <si>
    <t>圭亚那</t>
  </si>
  <si>
    <t xml:space="preserve">غيانا </t>
  </si>
  <si>
    <t>Haití</t>
  </si>
  <si>
    <t>Haïti</t>
  </si>
  <si>
    <t>Гаити</t>
  </si>
  <si>
    <t>海地</t>
  </si>
  <si>
    <t>هايتي</t>
  </si>
  <si>
    <t>Гондурас</t>
  </si>
  <si>
    <t>洪都拉斯</t>
  </si>
  <si>
    <t>هندوراس</t>
  </si>
  <si>
    <t>Hungría</t>
  </si>
  <si>
    <t>Hongrie</t>
  </si>
  <si>
    <t>Венгрия</t>
  </si>
  <si>
    <t>Hungria</t>
  </si>
  <si>
    <t>匈牙利</t>
  </si>
  <si>
    <t>هنغاريا</t>
  </si>
  <si>
    <t>Islandia</t>
  </si>
  <si>
    <t>Islande</t>
  </si>
  <si>
    <t>Исландия</t>
  </si>
  <si>
    <t>Islândia</t>
  </si>
  <si>
    <t>冰岛</t>
  </si>
  <si>
    <t>آيسلندا</t>
  </si>
  <si>
    <t>Inde</t>
  </si>
  <si>
    <t>Индия</t>
  </si>
  <si>
    <t>Índia</t>
  </si>
  <si>
    <t>印度</t>
  </si>
  <si>
    <t>الهند</t>
  </si>
  <si>
    <t>Indonésie</t>
  </si>
  <si>
    <t>Индонезия</t>
  </si>
  <si>
    <t>Indonésia</t>
  </si>
  <si>
    <t>印度尼西亚</t>
  </si>
  <si>
    <t>إندونيسيا</t>
  </si>
  <si>
    <t>Irán, República Islámica del</t>
  </si>
  <si>
    <t>Iran, République islamique d'</t>
  </si>
  <si>
    <t>Иран (Исламская Республика)</t>
  </si>
  <si>
    <t>Irã, República Islâmica do</t>
  </si>
  <si>
    <t>伊朗伊斯兰共和国</t>
  </si>
  <si>
    <t>إيران (جمهورية إيران الإسلامية)</t>
  </si>
  <si>
    <t>Ирак</t>
  </si>
  <si>
    <t>Iraque</t>
  </si>
  <si>
    <t>伊拉克</t>
  </si>
  <si>
    <t>العراق</t>
  </si>
  <si>
    <t>Irlanda</t>
  </si>
  <si>
    <t>Irlande</t>
  </si>
  <si>
    <t>Ирландия</t>
  </si>
  <si>
    <t>爱尔兰</t>
  </si>
  <si>
    <t>آيرلندا</t>
  </si>
  <si>
    <t>Israël</t>
  </si>
  <si>
    <t>Израиль</t>
  </si>
  <si>
    <t>以色列</t>
  </si>
  <si>
    <t>إسرائيل</t>
  </si>
  <si>
    <t>Italia</t>
  </si>
  <si>
    <t>Italie</t>
  </si>
  <si>
    <t>Италия</t>
  </si>
  <si>
    <t>Itália</t>
  </si>
  <si>
    <t>意大利</t>
  </si>
  <si>
    <t>إيطاليا</t>
  </si>
  <si>
    <t>Jamaïque</t>
  </si>
  <si>
    <t>Ямайка</t>
  </si>
  <si>
    <t>牙买加</t>
  </si>
  <si>
    <t>جامايكا</t>
  </si>
  <si>
    <t>Japón</t>
  </si>
  <si>
    <t>Japon</t>
  </si>
  <si>
    <t>Япония</t>
  </si>
  <si>
    <t>Japão</t>
  </si>
  <si>
    <t>日本</t>
  </si>
  <si>
    <t>اليابان</t>
  </si>
  <si>
    <t>Jordania</t>
  </si>
  <si>
    <t>Jordanie</t>
  </si>
  <si>
    <t>Иордания</t>
  </si>
  <si>
    <t>Jordânia</t>
  </si>
  <si>
    <t>约旦</t>
  </si>
  <si>
    <t>الأردن</t>
  </si>
  <si>
    <t>Казахстан</t>
  </si>
  <si>
    <t>Cazaquistão</t>
  </si>
  <si>
    <t>哈萨克斯坦</t>
  </si>
  <si>
    <t>كازاخستان</t>
  </si>
  <si>
    <t>Kenia</t>
  </si>
  <si>
    <t>Кения</t>
  </si>
  <si>
    <t>肯尼亚</t>
  </si>
  <si>
    <t>كينيا</t>
  </si>
  <si>
    <t>Кирибати</t>
  </si>
  <si>
    <t>基里巴斯</t>
  </si>
  <si>
    <t>كيريباس (كيريباتي)</t>
  </si>
  <si>
    <t>Corea, República de</t>
  </si>
  <si>
    <t xml:space="preserve">Corée, République de </t>
  </si>
  <si>
    <t>大韩民国</t>
  </si>
  <si>
    <t>جمهورية كوريا</t>
  </si>
  <si>
    <t>Koweït</t>
  </si>
  <si>
    <t>Кувейт</t>
  </si>
  <si>
    <t>科威特</t>
  </si>
  <si>
    <t>الكويت</t>
  </si>
  <si>
    <t>República Kirguisa</t>
  </si>
  <si>
    <t>Kirghizistan</t>
  </si>
  <si>
    <t xml:space="preserve">Кыргызстан </t>
  </si>
  <si>
    <t>Quirguistão</t>
  </si>
  <si>
    <t>吉尔吉斯共和国</t>
  </si>
  <si>
    <t>قيرغيزستان (جمهورية قيرغيز)</t>
  </si>
  <si>
    <t xml:space="preserve">Lao, República Democrática </t>
  </si>
  <si>
    <t xml:space="preserve">Lao,  République démocratique populaire </t>
  </si>
  <si>
    <t xml:space="preserve">Лаосская Народно-Демократическая Республика </t>
  </si>
  <si>
    <t>Laos, República Democrática Popular do</t>
  </si>
  <si>
    <t>老挝</t>
  </si>
  <si>
    <t xml:space="preserve">جمهورية لاو الديمقراطية الشعبية </t>
  </si>
  <si>
    <t>Lettonie</t>
  </si>
  <si>
    <t>Латвия</t>
  </si>
  <si>
    <t>Letônia</t>
  </si>
  <si>
    <t>拉脱维亚</t>
  </si>
  <si>
    <t>لاتفيا</t>
  </si>
  <si>
    <t>Líbano</t>
  </si>
  <si>
    <t>Liban</t>
  </si>
  <si>
    <t>Ливан</t>
  </si>
  <si>
    <t>黎巴嫩</t>
  </si>
  <si>
    <t>لبنان</t>
  </si>
  <si>
    <t>Лесото</t>
  </si>
  <si>
    <t>Lesoto</t>
  </si>
  <si>
    <t>莱索托</t>
  </si>
  <si>
    <t>ليسوتو</t>
  </si>
  <si>
    <t>Libéria</t>
  </si>
  <si>
    <t>Либерия</t>
  </si>
  <si>
    <t>利比里亚</t>
  </si>
  <si>
    <t>ليبيريا</t>
  </si>
  <si>
    <t>Lituania</t>
  </si>
  <si>
    <t>Lituanie</t>
  </si>
  <si>
    <t>Литва</t>
  </si>
  <si>
    <t>Lituânia</t>
  </si>
  <si>
    <t>立陶宛</t>
  </si>
  <si>
    <t>ليتوانيا</t>
  </si>
  <si>
    <t>Luxemburgo</t>
  </si>
  <si>
    <t>Люксембург</t>
  </si>
  <si>
    <t>卢森堡</t>
  </si>
  <si>
    <t>لكسمبرغ (لوكسمبورغ)</t>
  </si>
  <si>
    <t>Macedonia, ERY</t>
  </si>
  <si>
    <t>Македония, БРЮ</t>
  </si>
  <si>
    <t>Macedônia, Antiga República Iugoslava da</t>
  </si>
  <si>
    <t>马其顿共和国</t>
  </si>
  <si>
    <t xml:space="preserve">جمهورية مقدونيا اليوغوسلافية السابقة </t>
  </si>
  <si>
    <t>Мадагаскар</t>
  </si>
  <si>
    <t>马达加斯加</t>
  </si>
  <si>
    <t>مدغشقر</t>
  </si>
  <si>
    <t>Малави</t>
  </si>
  <si>
    <t>Maláui</t>
  </si>
  <si>
    <t>马拉维</t>
  </si>
  <si>
    <t>ملاوي</t>
  </si>
  <si>
    <t>Malasia</t>
  </si>
  <si>
    <t>Malaisie</t>
  </si>
  <si>
    <t>Малайзия</t>
  </si>
  <si>
    <t>Malásia</t>
  </si>
  <si>
    <t>马来西亚</t>
  </si>
  <si>
    <t>ماليزيا</t>
  </si>
  <si>
    <t>Maldivas</t>
  </si>
  <si>
    <t xml:space="preserve">Мальдивские Острова </t>
  </si>
  <si>
    <t>Maldivas, República das</t>
  </si>
  <si>
    <t>马尔代夫</t>
  </si>
  <si>
    <t>ملديف (جزر المالديف)</t>
  </si>
  <si>
    <t>Malí</t>
  </si>
  <si>
    <t>Мали</t>
  </si>
  <si>
    <t>Mali, República do</t>
  </si>
  <si>
    <t>马里</t>
  </si>
  <si>
    <t>مالي</t>
  </si>
  <si>
    <t>Islas Marshall</t>
  </si>
  <si>
    <t>Îles Marshall</t>
  </si>
  <si>
    <t>Маршалловы Острова</t>
  </si>
  <si>
    <t>Ilhas Marshall</t>
  </si>
  <si>
    <t>马绍尔群岛</t>
  </si>
  <si>
    <t xml:space="preserve">جزر مارشال </t>
  </si>
  <si>
    <t>Mauritanie</t>
  </si>
  <si>
    <t>Мавритания</t>
  </si>
  <si>
    <t>Mauritânia</t>
  </si>
  <si>
    <t>毛里塔尼亚</t>
  </si>
  <si>
    <t>موريتانيا</t>
  </si>
  <si>
    <t>Mauricio</t>
  </si>
  <si>
    <t>Maurice</t>
  </si>
  <si>
    <t>Маврикий</t>
  </si>
  <si>
    <t>Ilhas Maurício</t>
  </si>
  <si>
    <t>毛里求斯</t>
  </si>
  <si>
    <t>موريشيوس</t>
  </si>
  <si>
    <t>México</t>
  </si>
  <si>
    <t>Mexique</t>
  </si>
  <si>
    <t>Мексика</t>
  </si>
  <si>
    <t>墨西哥</t>
  </si>
  <si>
    <t>المكسيك</t>
  </si>
  <si>
    <t>Micronesia, Estados Federados</t>
  </si>
  <si>
    <t>Micronésie, États fédérés</t>
  </si>
  <si>
    <t>Микронезия (Федеративные Штаты)</t>
  </si>
  <si>
    <t>Micronésia, Estados Federados da</t>
  </si>
  <si>
    <t>密克罗尼西亚联邦</t>
  </si>
  <si>
    <t>ميكرونيزيا (ولايات ميكرونيزيا الموحدة)</t>
  </si>
  <si>
    <t xml:space="preserve">Moldova, República de </t>
  </si>
  <si>
    <t xml:space="preserve">Moldova, République de </t>
  </si>
  <si>
    <t>Молдова</t>
  </si>
  <si>
    <t>Moldova, República</t>
  </si>
  <si>
    <t>摩尔多瓦</t>
  </si>
  <si>
    <t>مولدوفا (مولدافيا)</t>
  </si>
  <si>
    <t>Mongolie</t>
  </si>
  <si>
    <t>Монголия</t>
  </si>
  <si>
    <t>Mongólia</t>
  </si>
  <si>
    <t>蒙古</t>
  </si>
  <si>
    <t>منغوليا</t>
  </si>
  <si>
    <t>Marruecos</t>
  </si>
  <si>
    <t>Maroc</t>
  </si>
  <si>
    <t>Марокко</t>
  </si>
  <si>
    <t>Marrocos</t>
  </si>
  <si>
    <t>摩洛哥</t>
  </si>
  <si>
    <t>المغرب</t>
  </si>
  <si>
    <t>Мозамбик</t>
  </si>
  <si>
    <t>Moçambique</t>
  </si>
  <si>
    <t>莫桑比克</t>
  </si>
  <si>
    <t>موزامبيق</t>
  </si>
  <si>
    <t>Namibie</t>
  </si>
  <si>
    <t>Намибия</t>
  </si>
  <si>
    <t>Namíbia</t>
  </si>
  <si>
    <t>纳米比亚</t>
  </si>
  <si>
    <t>ناميبيا</t>
  </si>
  <si>
    <t>Népal</t>
  </si>
  <si>
    <t>Непал</t>
  </si>
  <si>
    <t>尼泊尔</t>
  </si>
  <si>
    <t>نيبال</t>
  </si>
  <si>
    <t>Países Bajos</t>
  </si>
  <si>
    <t>Pays-Bas</t>
  </si>
  <si>
    <t>Нидерланды</t>
  </si>
  <si>
    <t>Países Baixos</t>
  </si>
  <si>
    <t>荷兰</t>
  </si>
  <si>
    <t>هولندا</t>
  </si>
  <si>
    <t>Nueva Zelandia</t>
  </si>
  <si>
    <t>Nouvelle-Zélande</t>
  </si>
  <si>
    <t>Новая Зеландия</t>
  </si>
  <si>
    <t>Nova Zelândia</t>
  </si>
  <si>
    <t>新西兰</t>
  </si>
  <si>
    <t>نيوزيلندا</t>
  </si>
  <si>
    <t>Никарагуа</t>
  </si>
  <si>
    <t>Nicarágua</t>
  </si>
  <si>
    <t>尼加拉瓜</t>
  </si>
  <si>
    <t>نيكاراغوا</t>
  </si>
  <si>
    <t>Нигер</t>
  </si>
  <si>
    <t>尼日尔</t>
  </si>
  <si>
    <t>النيجر</t>
  </si>
  <si>
    <t>Nigéria</t>
  </si>
  <si>
    <t>Нигерия</t>
  </si>
  <si>
    <t>尼日利亚</t>
  </si>
  <si>
    <t>نيجيريا</t>
  </si>
  <si>
    <t>Noruega</t>
  </si>
  <si>
    <t>Norvège</t>
  </si>
  <si>
    <t>Норвегия</t>
  </si>
  <si>
    <t>挪威</t>
  </si>
  <si>
    <t>النرويج</t>
  </si>
  <si>
    <t>Omán</t>
  </si>
  <si>
    <t>Оман</t>
  </si>
  <si>
    <t>Omã</t>
  </si>
  <si>
    <t>阿曼</t>
  </si>
  <si>
    <t>عمان</t>
  </si>
  <si>
    <t>Pakistán</t>
  </si>
  <si>
    <t>Пакистан</t>
  </si>
  <si>
    <t>Paquistão</t>
  </si>
  <si>
    <t>巴基斯坦</t>
  </si>
  <si>
    <t>باكستان</t>
  </si>
  <si>
    <t>Palaos</t>
  </si>
  <si>
    <t>Палау</t>
  </si>
  <si>
    <t>帕劳</t>
  </si>
  <si>
    <t>بالاو</t>
  </si>
  <si>
    <t>Panamá</t>
  </si>
  <si>
    <t>Панама</t>
  </si>
  <si>
    <t>巴拿马</t>
  </si>
  <si>
    <t>بنما</t>
  </si>
  <si>
    <t>Papua Nueva Guinea</t>
  </si>
  <si>
    <t>Papouasie-Nouvelle-Guinée</t>
  </si>
  <si>
    <t>Папуа-Новая Гвинея</t>
  </si>
  <si>
    <t>Papua-Nova Guiné</t>
  </si>
  <si>
    <t>巴布亚新几内亚</t>
  </si>
  <si>
    <t>بابوا غينيا الجديدة</t>
  </si>
  <si>
    <t>Парагвай</t>
  </si>
  <si>
    <t>Paraguai</t>
  </si>
  <si>
    <t>巴拉圭</t>
  </si>
  <si>
    <t>باراغواي</t>
  </si>
  <si>
    <t>Perú</t>
  </si>
  <si>
    <t>Pérou</t>
  </si>
  <si>
    <t>Перу</t>
  </si>
  <si>
    <t>秘鲁</t>
  </si>
  <si>
    <t>بيرو</t>
  </si>
  <si>
    <t>Filipinas</t>
  </si>
  <si>
    <t>Филиппины</t>
  </si>
  <si>
    <t>菲律宾</t>
  </si>
  <si>
    <t>الفلبين</t>
  </si>
  <si>
    <t>Polonia</t>
  </si>
  <si>
    <t>Pologne</t>
  </si>
  <si>
    <t>Польша</t>
  </si>
  <si>
    <t>Polônia</t>
  </si>
  <si>
    <t>波兰</t>
  </si>
  <si>
    <t>بولندا</t>
  </si>
  <si>
    <t>Португалия</t>
  </si>
  <si>
    <t>葡萄牙</t>
  </si>
  <si>
    <t>البرتغال</t>
  </si>
  <si>
    <t xml:space="preserve">Puerto Rico (U.S.) </t>
  </si>
  <si>
    <t>Puerto Rico (Estados Unidos)</t>
  </si>
  <si>
    <t>Пуэрто Рико  (США)</t>
  </si>
  <si>
    <t>波多黎各自治邦（美国）</t>
  </si>
  <si>
    <t>بورتو ريكو</t>
  </si>
  <si>
    <t>Катар</t>
  </si>
  <si>
    <t>Catar</t>
  </si>
  <si>
    <t>卡塔尔</t>
  </si>
  <si>
    <t>قطر</t>
  </si>
  <si>
    <t>Rumania</t>
  </si>
  <si>
    <t>Roumanie</t>
  </si>
  <si>
    <t>Румыния</t>
  </si>
  <si>
    <t>Romênia</t>
  </si>
  <si>
    <t>罗马尼亚</t>
  </si>
  <si>
    <t>رومانيا</t>
  </si>
  <si>
    <t>Rusia, Federación de</t>
  </si>
  <si>
    <t xml:space="preserve">Russie, Fédération de </t>
  </si>
  <si>
    <t>Российская Федерация</t>
  </si>
  <si>
    <t>Rússia, Federação da</t>
  </si>
  <si>
    <t>俄罗斯</t>
  </si>
  <si>
    <t>روسيا</t>
  </si>
  <si>
    <t>Руанда</t>
  </si>
  <si>
    <t>Ruanda</t>
  </si>
  <si>
    <t>卢旺达</t>
  </si>
  <si>
    <t>رواندا</t>
  </si>
  <si>
    <t>Самоа</t>
  </si>
  <si>
    <t>Samoa Ocidental</t>
  </si>
  <si>
    <t>萨摩亚</t>
  </si>
  <si>
    <t>ساموا</t>
  </si>
  <si>
    <t xml:space="preserve">São Tomé and Príncipe </t>
  </si>
  <si>
    <t>Santo Tomé y Príncipe</t>
  </si>
  <si>
    <t>São Tomé-et-Príncipe</t>
  </si>
  <si>
    <t>Сан-Томе и Принсипи</t>
  </si>
  <si>
    <t>São Tomé e Príncipe</t>
  </si>
  <si>
    <t>圣多美和普林西比</t>
  </si>
  <si>
    <t xml:space="preserve">سان تومي وبرينسيبي </t>
  </si>
  <si>
    <t>Arabia Saudita</t>
  </si>
  <si>
    <t>Arabie saoudite</t>
  </si>
  <si>
    <t>Саудовская Аравия</t>
  </si>
  <si>
    <t>Arábia Saudita</t>
  </si>
  <si>
    <t>沙特阿拉伯</t>
  </si>
  <si>
    <t xml:space="preserve">المملكة العربية السعودية </t>
  </si>
  <si>
    <t>Sénégal</t>
  </si>
  <si>
    <t>Сенегал</t>
  </si>
  <si>
    <t>塞内加尔</t>
  </si>
  <si>
    <t>السنغال</t>
  </si>
  <si>
    <t>Сейшельские Острова</t>
  </si>
  <si>
    <t>Seichelles, República das</t>
  </si>
  <si>
    <t>塞舌尔群岛</t>
  </si>
  <si>
    <t>سيشيل</t>
  </si>
  <si>
    <t>Sierra Leona</t>
  </si>
  <si>
    <t>Сьерра-Леоне</t>
  </si>
  <si>
    <t>Serra Leoa</t>
  </si>
  <si>
    <t>塞拉利昂</t>
  </si>
  <si>
    <t>سيراليون</t>
  </si>
  <si>
    <t>Singapur</t>
  </si>
  <si>
    <t>Singapour</t>
  </si>
  <si>
    <t>Сингапур</t>
  </si>
  <si>
    <t>Cingapura</t>
  </si>
  <si>
    <t>新加坡</t>
  </si>
  <si>
    <t>سنغافورة</t>
  </si>
  <si>
    <t>Eslovaquia</t>
  </si>
  <si>
    <t>Slovaquie</t>
  </si>
  <si>
    <t>Словакия</t>
  </si>
  <si>
    <t>Eslováquia</t>
  </si>
  <si>
    <t>斯洛伐克</t>
  </si>
  <si>
    <t>سلوفاكيا</t>
  </si>
  <si>
    <t>Eslovenia</t>
  </si>
  <si>
    <t>Slovénie</t>
  </si>
  <si>
    <t>Словения</t>
  </si>
  <si>
    <t>Eslovênia</t>
  </si>
  <si>
    <t>斯洛文尼亚</t>
  </si>
  <si>
    <t>سلوفينيا</t>
  </si>
  <si>
    <t>Islas Salomón</t>
  </si>
  <si>
    <t>Îles Salomon</t>
  </si>
  <si>
    <t>Соломоновы Острова</t>
  </si>
  <si>
    <t>Ilhas Salomão</t>
  </si>
  <si>
    <t>索罗门群岛</t>
  </si>
  <si>
    <t xml:space="preserve">جزر سليمان </t>
  </si>
  <si>
    <t>Sudáfrica</t>
  </si>
  <si>
    <t>Afrique du Sud</t>
  </si>
  <si>
    <t>Южная Африка</t>
  </si>
  <si>
    <t>África do Sul</t>
  </si>
  <si>
    <t>南非</t>
  </si>
  <si>
    <t xml:space="preserve">جنوب أفريقيا </t>
  </si>
  <si>
    <t>España</t>
  </si>
  <si>
    <t>Espagne</t>
  </si>
  <si>
    <t>Испания</t>
  </si>
  <si>
    <t>Espanha</t>
  </si>
  <si>
    <t>西班牙</t>
  </si>
  <si>
    <t>إسبانيا</t>
  </si>
  <si>
    <t>Шри-Ланка</t>
  </si>
  <si>
    <t>斯里兰卡</t>
  </si>
  <si>
    <t xml:space="preserve">سري لانكا </t>
  </si>
  <si>
    <t>San Kitts y Nevis</t>
  </si>
  <si>
    <t xml:space="preserve">Saint Kitts-et-Nevis </t>
  </si>
  <si>
    <t>Сент-Киттс и Невис</t>
  </si>
  <si>
    <t>São Cristóvão e Neves</t>
  </si>
  <si>
    <t>圣文森特和格林纳丁斯</t>
  </si>
  <si>
    <t xml:space="preserve">سانت كيتس ونيفيس
</t>
  </si>
  <si>
    <t>Santa Lucía</t>
  </si>
  <si>
    <t>Sainte-Lucie</t>
  </si>
  <si>
    <t xml:space="preserve">Сент-Люсия </t>
  </si>
  <si>
    <t>Santa Lúcia</t>
  </si>
  <si>
    <t>圣卢西亚</t>
  </si>
  <si>
    <t xml:space="preserve">سانت لوسيا </t>
  </si>
  <si>
    <t>San Vicente y las Granadinas</t>
  </si>
  <si>
    <t>Saint-Vincent-et-les Grenadines</t>
  </si>
  <si>
    <t>Сент-Винсент и Гренадины</t>
  </si>
  <si>
    <t>São Vicente e Granadinas</t>
  </si>
  <si>
    <t>圣吉斯和尼维斯</t>
  </si>
  <si>
    <t xml:space="preserve">سانت فنسنت وجزر غرينادين </t>
  </si>
  <si>
    <t>Sudán</t>
  </si>
  <si>
    <t>Soudan</t>
  </si>
  <si>
    <t>Судан</t>
  </si>
  <si>
    <t>Sudão</t>
  </si>
  <si>
    <t>苏丹</t>
  </si>
  <si>
    <t>السودان</t>
  </si>
  <si>
    <t>Суринам</t>
  </si>
  <si>
    <t>苏里南</t>
  </si>
  <si>
    <t>سورينام</t>
  </si>
  <si>
    <t>Swazilandia</t>
  </si>
  <si>
    <t>Свазиленд</t>
  </si>
  <si>
    <t>Suazilândia</t>
  </si>
  <si>
    <t>斯威士兰</t>
  </si>
  <si>
    <t>سوازيلند</t>
  </si>
  <si>
    <t>Suecia</t>
  </si>
  <si>
    <t>Suède</t>
  </si>
  <si>
    <t>Швеция</t>
  </si>
  <si>
    <t>Suécia</t>
  </si>
  <si>
    <t>瑞典</t>
  </si>
  <si>
    <t>السويد</t>
  </si>
  <si>
    <t>Suiza</t>
  </si>
  <si>
    <t>Suisse</t>
  </si>
  <si>
    <t>Швейцария</t>
  </si>
  <si>
    <t>Suíça</t>
  </si>
  <si>
    <t>瑞士</t>
  </si>
  <si>
    <t>سويسرا</t>
  </si>
  <si>
    <t>República Árabe Siria</t>
  </si>
  <si>
    <t>République arabe syrienne</t>
  </si>
  <si>
    <t>Сирийская Арабская Республика</t>
  </si>
  <si>
    <t xml:space="preserve">Síria  </t>
  </si>
  <si>
    <t>阿拉伯叙利亚共和国</t>
  </si>
  <si>
    <t>الجمهورية العربية السورية</t>
  </si>
  <si>
    <t>Tayikistán</t>
  </si>
  <si>
    <t>Tadjikistan</t>
  </si>
  <si>
    <t>Таджикистан</t>
  </si>
  <si>
    <t>Tadjiquistão</t>
  </si>
  <si>
    <t>塔吉克斯坦</t>
  </si>
  <si>
    <t>طاجيكستان</t>
  </si>
  <si>
    <t>Tanzanie</t>
  </si>
  <si>
    <t>Танзания</t>
  </si>
  <si>
    <t>Tanzânia</t>
  </si>
  <si>
    <t>坦桑尼亚</t>
  </si>
  <si>
    <t xml:space="preserve">تنزانيا </t>
  </si>
  <si>
    <t>Tailandia</t>
  </si>
  <si>
    <t>Thaïlande</t>
  </si>
  <si>
    <t>Таиланд</t>
  </si>
  <si>
    <t>Tailândia</t>
  </si>
  <si>
    <t>泰国</t>
  </si>
  <si>
    <t>تايلند</t>
  </si>
  <si>
    <t>Того</t>
  </si>
  <si>
    <t>多哥</t>
  </si>
  <si>
    <t>توغو</t>
  </si>
  <si>
    <t>Тонга</t>
  </si>
  <si>
    <t>汤加</t>
  </si>
  <si>
    <t>تونغا</t>
  </si>
  <si>
    <t>Trinidad y Tobago</t>
  </si>
  <si>
    <t>Trinité-et-Tobago</t>
  </si>
  <si>
    <t>Тринидад и Тобаго</t>
  </si>
  <si>
    <t>Trindade e Tobago</t>
  </si>
  <si>
    <t>特立尼达和多巴哥</t>
  </si>
  <si>
    <t xml:space="preserve">ترينيداد وتوباغو </t>
  </si>
  <si>
    <t>Túnez</t>
  </si>
  <si>
    <t>Tunisie</t>
  </si>
  <si>
    <t>Тунис</t>
  </si>
  <si>
    <t>Tunísia</t>
  </si>
  <si>
    <t>突尼斯</t>
  </si>
  <si>
    <t>تونس</t>
  </si>
  <si>
    <t>Turquía</t>
  </si>
  <si>
    <t>Turquie</t>
  </si>
  <si>
    <t>Турция</t>
  </si>
  <si>
    <t>土耳其</t>
  </si>
  <si>
    <t>تركيا</t>
  </si>
  <si>
    <t>Ouganda</t>
  </si>
  <si>
    <t>Уганда</t>
  </si>
  <si>
    <t>乌干达</t>
  </si>
  <si>
    <t>أوغندا</t>
  </si>
  <si>
    <t>Ucrania</t>
  </si>
  <si>
    <t>Украина</t>
  </si>
  <si>
    <t>Ucrânia</t>
  </si>
  <si>
    <t>乌克兰</t>
  </si>
  <si>
    <t>أوكرانيا</t>
  </si>
  <si>
    <t>Emiratos Arabes Unidos</t>
  </si>
  <si>
    <t>Émirats arabes unis</t>
  </si>
  <si>
    <t>Объединенные Арабские Эмираты</t>
  </si>
  <si>
    <t>Emirados Árabes Unidos</t>
  </si>
  <si>
    <t>阿拉伯联合酋长国</t>
  </si>
  <si>
    <t>الإمارات العربية المتحدة</t>
  </si>
  <si>
    <t>Reino Unido</t>
  </si>
  <si>
    <t>Royaume-Uni</t>
  </si>
  <si>
    <t xml:space="preserve">Соединенное Королевство Великобритании 
и Северной Ирландии </t>
  </si>
  <si>
    <t>英国</t>
  </si>
  <si>
    <t>المملكة المتحدة (بريطانيا)</t>
  </si>
  <si>
    <t>Estados Unidos</t>
  </si>
  <si>
    <t>États-Unis</t>
  </si>
  <si>
    <t>Соединенные Штаты Америки</t>
  </si>
  <si>
    <t>Estados Unidos da América</t>
  </si>
  <si>
    <t>美国</t>
  </si>
  <si>
    <t xml:space="preserve">الولايات المتحدة الأمريكية </t>
  </si>
  <si>
    <t>Уругвай</t>
  </si>
  <si>
    <t>Uruguai</t>
  </si>
  <si>
    <t>乌拉圭</t>
  </si>
  <si>
    <t>أوروغواي</t>
  </si>
  <si>
    <t>Uzbekistán</t>
  </si>
  <si>
    <t>Ouzbékistan</t>
  </si>
  <si>
    <t>Узбекистан</t>
  </si>
  <si>
    <t>Uzbequistão</t>
  </si>
  <si>
    <t>乌兹别克斯坦</t>
  </si>
  <si>
    <t>أوزبكستان</t>
  </si>
  <si>
    <t>Вануату</t>
  </si>
  <si>
    <t>瓦努阿图</t>
  </si>
  <si>
    <t>فانواتو</t>
  </si>
  <si>
    <t>Venezuela, RB</t>
  </si>
  <si>
    <t>Венесуэла (Боливарианская Республика)</t>
  </si>
  <si>
    <t>委内瑞拉玻利瓦尔共和国</t>
  </si>
  <si>
    <t>فنزويلا (جمهورية فنزويلا البوليفارية)</t>
  </si>
  <si>
    <t>Viet Nam</t>
  </si>
  <si>
    <t>Вьетнам</t>
  </si>
  <si>
    <t>Vietnã</t>
  </si>
  <si>
    <t>越南</t>
  </si>
  <si>
    <t xml:space="preserve">فيتنام </t>
  </si>
  <si>
    <t>Cisjordanie et Gaza</t>
  </si>
  <si>
    <t>Западный берег р. Иордан и Сектор Газа</t>
  </si>
  <si>
    <t>Cisjordânia e Faixa de Gaza</t>
  </si>
  <si>
    <t>西岸和加沙</t>
  </si>
  <si>
    <t xml:space="preserve">غزة والضفة الغربية  </t>
  </si>
  <si>
    <t>Yemen, República de</t>
  </si>
  <si>
    <t>Yémen, République du</t>
  </si>
  <si>
    <t>Йеменская Республика</t>
  </si>
  <si>
    <t>也门共和国</t>
  </si>
  <si>
    <t>اليمن (الجمهورية اليمنية)</t>
  </si>
  <si>
    <t>Serbie</t>
  </si>
  <si>
    <t>Сербия</t>
  </si>
  <si>
    <t>Sérvia</t>
  </si>
  <si>
    <t>塞尔维亚</t>
  </si>
  <si>
    <t xml:space="preserve">صربيا </t>
  </si>
  <si>
    <t>Zambie</t>
  </si>
  <si>
    <t>Замбия</t>
  </si>
  <si>
    <t>Zâmbia</t>
  </si>
  <si>
    <t>赞比亚</t>
  </si>
  <si>
    <t>زامبيا</t>
  </si>
  <si>
    <t>Зимбабве</t>
  </si>
  <si>
    <t>Zimbábue</t>
  </si>
  <si>
    <t>津巴布韦</t>
  </si>
  <si>
    <t>زمبابوي</t>
  </si>
  <si>
    <t>Тимор-Лешти (Восточный Тимор)</t>
  </si>
  <si>
    <t>Timor Leste</t>
  </si>
  <si>
    <t>东帝汶</t>
  </si>
  <si>
    <t>تيمور - ليشتي (تيمور الشرقية)</t>
  </si>
  <si>
    <t>Monténégro</t>
  </si>
  <si>
    <t>Черногория</t>
  </si>
  <si>
    <t>黑山</t>
  </si>
  <si>
    <t>الجبل الأسود (مونتينيغرو)</t>
  </si>
  <si>
    <t>Косово</t>
  </si>
  <si>
    <t>科索沃</t>
  </si>
  <si>
    <t xml:space="preserve">كوسوفو </t>
  </si>
  <si>
    <t>Select Language:</t>
  </si>
  <si>
    <t>English</t>
  </si>
  <si>
    <t>French</t>
  </si>
  <si>
    <t>Russian</t>
  </si>
  <si>
    <t>Chinese</t>
  </si>
  <si>
    <t>Spanish</t>
  </si>
  <si>
    <t>Portuguese</t>
  </si>
  <si>
    <t>Arabic</t>
  </si>
  <si>
    <t>Selected Economy</t>
  </si>
  <si>
    <t>Facilidad para hacer negocios</t>
  </si>
  <si>
    <t>Apertura de un negocio</t>
  </si>
  <si>
    <t>Manejo de permisos de construcción</t>
  </si>
  <si>
    <t>Registro de propiedades</t>
  </si>
  <si>
    <t>Obtención de crédito</t>
  </si>
  <si>
    <t>Pago de impuestos</t>
  </si>
  <si>
    <t>Comercio transfronterizo</t>
  </si>
  <si>
    <t>Cumplimiento de contratos</t>
  </si>
  <si>
    <t>Economía</t>
  </si>
  <si>
    <t>Procedimientos (número)</t>
  </si>
  <si>
    <t>Tiempo (días)</t>
  </si>
  <si>
    <t>Requisito de capital mínimo pagado (% de ingreso per cápita)</t>
  </si>
  <si>
    <t>Costo (% del ingreso per cápita)</t>
  </si>
  <si>
    <t>Facilidad de Manejo de permisos de construcción (clasificación)</t>
  </si>
  <si>
    <t>Costo (% del valor de la propiedad)</t>
  </si>
  <si>
    <t>Facilidad de Registro de propiedades (clasificación)</t>
  </si>
  <si>
    <t>Índice de información crediticia</t>
  </si>
  <si>
    <t>Índice de derechos de deudores y acreedores</t>
  </si>
  <si>
    <t>Suma de Obtención de crédito</t>
  </si>
  <si>
    <t>Facilidad de Obtención de crédito (clasificación)</t>
  </si>
  <si>
    <t>Pagos (numero)</t>
  </si>
  <si>
    <t>Tiempo (horas)</t>
  </si>
  <si>
    <t>Tasa total de impuestos (% de ganancia)</t>
  </si>
  <si>
    <t>Facilidad de Pago de impuestos  (clasificación)</t>
  </si>
  <si>
    <t>Documentos para exportar (numero)</t>
  </si>
  <si>
    <t>Tiempo para exportar (dias)</t>
  </si>
  <si>
    <t>Costo de exportación (US$ por contenedor)</t>
  </si>
  <si>
    <t>Documentos para importar (numero)</t>
  </si>
  <si>
    <t>Tiempo para importar (días)</t>
  </si>
  <si>
    <t>Costo de importación (US$ por contenedor)</t>
  </si>
  <si>
    <t>Facilidad de Comercio transfronterizo (clasificación)</t>
  </si>
  <si>
    <t>Facilidad de Cumplimiento de contratos (clasificación)</t>
  </si>
  <si>
    <t>Tiempo (años)</t>
  </si>
  <si>
    <t>Costo (porcentaje del activo)</t>
  </si>
  <si>
    <t>Tasa de recuperación (centavos por dólar)</t>
  </si>
  <si>
    <t>Facilité de Faire des Affaires</t>
  </si>
  <si>
    <t>Création d’Entreprise</t>
  </si>
  <si>
    <t>Octroi de Permis de Construire</t>
  </si>
  <si>
    <t>Transfert de Propriété</t>
  </si>
  <si>
    <t>Obtention de Prêts</t>
  </si>
  <si>
    <t>Paiement des Taxes et Impôts</t>
  </si>
  <si>
    <t>Commerce Transfrontalier</t>
  </si>
  <si>
    <t>Exécution des Contrats</t>
  </si>
  <si>
    <t>Economie</t>
  </si>
  <si>
    <t>Procédures (nombre)</t>
  </si>
  <si>
    <t>Délai (jours)</t>
  </si>
  <si>
    <t>Coût (% du RNB par habitant)</t>
  </si>
  <si>
    <t>Capital minimum versé (% du revenu par habitant)</t>
  </si>
  <si>
    <t>Coût (% de la valeur du bien)</t>
  </si>
  <si>
    <t>Etendue de l’information sur le crédit</t>
  </si>
  <si>
    <t>Indice de fiabilité des garanties</t>
  </si>
  <si>
    <t>Somme - obtention de prêts</t>
  </si>
  <si>
    <t>Paiements (nombre)</t>
  </si>
  <si>
    <t>Délai (heures par année)</t>
  </si>
  <si>
    <t>Délai à l’export (jours)</t>
  </si>
  <si>
    <t>Coût à l'export (en $ US par conteneur)</t>
  </si>
  <si>
    <t>Documents à l’import (nombre)</t>
  </si>
  <si>
    <t>Délai à l’import (jours)</t>
  </si>
  <si>
    <t>Coût à l'import (en $ US par conteneur)</t>
  </si>
  <si>
    <t>Facilité du commerce transfrontalier CLASSEMENT</t>
  </si>
  <si>
    <t>Coût (% de la créance)</t>
  </si>
  <si>
    <t>Délai (années)</t>
  </si>
  <si>
    <t>Coût (% de la valeur du patrimoine)</t>
  </si>
  <si>
    <t>Taux de recouvrement (centimes par dollar)</t>
  </si>
  <si>
    <t>Facilidade em se fazer negócios</t>
  </si>
  <si>
    <t>Abertura de empresas</t>
  </si>
  <si>
    <t>Obtenção de alvarás de construção</t>
  </si>
  <si>
    <t>Registro de propriedades</t>
  </si>
  <si>
    <t>Obtenção de crédito</t>
  </si>
  <si>
    <t>Pagamento de impostos</t>
  </si>
  <si>
    <t>Comércio internacional</t>
  </si>
  <si>
    <t>Economia</t>
  </si>
  <si>
    <t>Tempo (dias)</t>
  </si>
  <si>
    <t>Custo (% da renda per capita)</t>
  </si>
  <si>
    <t>Custo (% do valor do imóvel)</t>
  </si>
  <si>
    <t>Pagamentos (número)</t>
  </si>
  <si>
    <t>Tempo (horas por ano)</t>
  </si>
  <si>
    <t>Documentos para exportar (número)</t>
  </si>
  <si>
    <t>Tempo para exportar (dias)</t>
  </si>
  <si>
    <t>Custo para exportar (US$ por contêiner)</t>
  </si>
  <si>
    <t>Documentos para importar (número)</t>
  </si>
  <si>
    <t>Tempo para importar (dias)</t>
  </si>
  <si>
    <t>Custo para importar (US$ por contêiner)</t>
  </si>
  <si>
    <t>Custo (% da dívida)</t>
  </si>
  <si>
    <t>Prazo (anos)</t>
  </si>
  <si>
    <t>Taxa de recuperação (centavos de dólar)</t>
  </si>
  <si>
    <t>Получение разрешений на строительство</t>
  </si>
  <si>
    <t xml:space="preserve">Регистрация собственности </t>
  </si>
  <si>
    <t>Налогообложение</t>
  </si>
  <si>
    <t>Международная торговля</t>
  </si>
  <si>
    <t>Обеспечение исполнения контрактов</t>
  </si>
  <si>
    <t>Страна</t>
  </si>
  <si>
    <t>Процедуры (количество)</t>
  </si>
  <si>
    <t>Срок (дни)</t>
  </si>
  <si>
    <t>Стоимость (% от дохода на душу населения)</t>
  </si>
  <si>
    <t>Минимальный уставной капитал (% от дохода на душу населения)</t>
  </si>
  <si>
    <t>Индекс кредитной информации</t>
  </si>
  <si>
    <t>Индекс юридических прав</t>
  </si>
  <si>
    <t>Выплаты (количество)</t>
  </si>
  <si>
    <t>Время (часы)</t>
  </si>
  <si>
    <t>Документы для экспорта (количество)</t>
  </si>
  <si>
    <t>Время на экспорт (в днях)</t>
  </si>
  <si>
    <t>Стоимость экспорта (US$ за контейнер)</t>
  </si>
  <si>
    <t>Документы на импорт (количество)</t>
  </si>
  <si>
    <t>Время на импорт (в днях)</t>
  </si>
  <si>
    <t>Стоимость импорта (US$ за контейнер)</t>
  </si>
  <si>
    <t>Время (в годах)</t>
  </si>
  <si>
    <t>开办企业</t>
  </si>
  <si>
    <t>获得信贷</t>
  </si>
  <si>
    <t>跨境贸易</t>
  </si>
  <si>
    <t>经济体</t>
  </si>
  <si>
    <t>程序（个）</t>
  </si>
  <si>
    <t>时间（天）</t>
  </si>
  <si>
    <t>成本（人均收入的%）</t>
  </si>
  <si>
    <t>排名</t>
  </si>
  <si>
    <t>信用信息指数</t>
  </si>
  <si>
    <t>纳税（次）</t>
  </si>
  <si>
    <t>时间（小时）</t>
  </si>
  <si>
    <t>应税总额（%毛利润）</t>
  </si>
  <si>
    <t>出口文件（数）</t>
  </si>
  <si>
    <t>出口时间（天）</t>
  </si>
  <si>
    <t>出口成本（美金/箱）</t>
  </si>
  <si>
    <t>进口文件（数）</t>
  </si>
  <si>
    <t>进口时间（天）</t>
  </si>
  <si>
    <t>进口成本（美金/箱）</t>
  </si>
  <si>
    <t>成本（债务的%）</t>
  </si>
  <si>
    <t>时间（年）</t>
  </si>
  <si>
    <t>回收率（每美元美分数）</t>
  </si>
  <si>
    <t>سهولة ممارسة انشطة الأعمال</t>
  </si>
  <si>
    <t>بدء النشاط التجاري</t>
  </si>
  <si>
    <t>إستخراج تراخيص البناء</t>
  </si>
  <si>
    <t>تسجيل الملكية</t>
  </si>
  <si>
    <t>الحصول على الائتمان</t>
  </si>
  <si>
    <t>دفع الضرائب</t>
  </si>
  <si>
    <t>التجارة عبر الحدود</t>
  </si>
  <si>
    <t>إنفاذ العقود</t>
  </si>
  <si>
    <t>الوقت (بالأيام)</t>
  </si>
  <si>
    <t>التكلفة (% من متوسط الدخل القومي للفرد)</t>
  </si>
  <si>
    <t>الحد الأدنى لرأس المال (% من متوسط الدخل القومي للفرد)</t>
  </si>
  <si>
    <t>تكلفة التسجيل (% من قيمة الملكية)</t>
  </si>
  <si>
    <t>المجموع</t>
  </si>
  <si>
    <t>الوقت (بالساعات)</t>
  </si>
  <si>
    <t>الوقت المستغرق في التصدير (بالأيام)</t>
  </si>
  <si>
    <t>تكلفة التصدير (بالدولار الأمريكي لكل حاوية)</t>
  </si>
  <si>
    <t>الوقت المستغرق في الاستيراد (بالأيام)</t>
  </si>
  <si>
    <t>تكلفة الاستيراد (بالدولار الأمريكي لكل حاوية)</t>
  </si>
  <si>
    <t>التكلفة (% من قيمة المطالبة)</t>
  </si>
  <si>
    <t>الوقت (بالسنوات)</t>
  </si>
  <si>
    <t>التكلفة (% من قيمة موجودات التفليسة)</t>
  </si>
  <si>
    <t>معدل استرداد الدين (بالسنت على الدولار)</t>
  </si>
  <si>
    <t xml:space="preserve">            الحقول الصفراء تؤشر إلى تصحيحات حصلت في البيانات بعد نشر التقرير</t>
  </si>
  <si>
    <t>Resolving Insolvency</t>
  </si>
  <si>
    <t>Getting Electricity</t>
  </si>
  <si>
    <t>Obtención de Electricidad</t>
  </si>
  <si>
    <t>Taux d'imposition total (% du bénéfice brut) seuil inclus</t>
  </si>
  <si>
    <t>获得电力</t>
  </si>
  <si>
    <t>الحصول على الكهرباء</t>
  </si>
  <si>
    <t>Общая налоговая ставка (% прибыли) - порог использован</t>
  </si>
  <si>
    <t>办理破产</t>
  </si>
  <si>
    <t>Resolução de Insolvência</t>
  </si>
  <si>
    <t>Resolución de la insolvencia</t>
  </si>
  <si>
    <t>Execução de contratos</t>
  </si>
  <si>
    <t>Dealing with Construction Permits</t>
  </si>
  <si>
    <t>سهولة بدء النشاط التجاري (المرتبة)</t>
  </si>
  <si>
    <t>سهولة إستخراج تراخيص البناء (المرتبة)</t>
  </si>
  <si>
    <t>سهولة تسجيل الملكية (المرتبة)</t>
  </si>
  <si>
    <t>سهولة الحصول على الائتمان (المرتبة)</t>
  </si>
  <si>
    <t>سهولة حماية المستثمرين (المرتبة)</t>
  </si>
  <si>
    <t>سهولة دفع الضرائب (المرتبة)</t>
  </si>
  <si>
    <t>سهولة التجارة عبر الحدود (المرتبة)</t>
  </si>
  <si>
    <t>سهولة إنفاذ العقود (المرتبة)</t>
  </si>
  <si>
    <t>سهولة تسوية حالات الإعسار (المرتبة)</t>
  </si>
  <si>
    <t>سهولة الحصول على الكهرباء (المرتبة)</t>
  </si>
  <si>
    <t>الإجراءات (عدد)</t>
  </si>
  <si>
    <t>المستندات اللازمة للتصدير (عدد)</t>
  </si>
  <si>
    <t>المدفوعات (عدد)</t>
  </si>
  <si>
    <t>الاقتصاد (البلد)</t>
  </si>
  <si>
    <t>Facilidade na resolução de insolvência</t>
  </si>
  <si>
    <t>Procedimentos (número)</t>
  </si>
  <si>
    <t>Classificação da abertura de empresas</t>
  </si>
  <si>
    <t>Classificação da obtenção de alvarás de construção</t>
  </si>
  <si>
    <t>Classificação do registro de propriedades</t>
  </si>
  <si>
    <t>Soma - Obtenção de crédito</t>
  </si>
  <si>
    <t>Classificação da obtenção de crédito</t>
  </si>
  <si>
    <t>Classificação da proteção de investidores</t>
  </si>
  <si>
    <t>Classificação do pagamento de impostos</t>
  </si>
  <si>
    <t>Classificação do comércio entre fronteiras</t>
  </si>
  <si>
    <t>Classificação da resolução de insolvência</t>
  </si>
  <si>
    <t>Classificação da obtenção de eletricidade</t>
  </si>
  <si>
    <t>Classificação da execução de contratos</t>
  </si>
  <si>
    <t>Ease of Construction RANK</t>
  </si>
  <si>
    <t>Ease of Starting RANK</t>
  </si>
  <si>
    <t>Facilidad de resolución de la insolvencia (clasificación)</t>
  </si>
  <si>
    <t>Facilidad de obtención de electricidad (clasificación)</t>
  </si>
  <si>
    <t>Cost (% of claim)</t>
  </si>
  <si>
    <t>Costo (% de cantidad demandada)</t>
  </si>
  <si>
    <t>Стоимость (% от стоимости иска)</t>
  </si>
  <si>
    <t>Malta</t>
  </si>
  <si>
    <t>Barbados</t>
  </si>
  <si>
    <t>بربادوس</t>
  </si>
  <si>
    <t>巴巴多斯</t>
  </si>
  <si>
    <t>Barbade</t>
  </si>
  <si>
    <t>Барбадос</t>
  </si>
  <si>
    <t>مالطة</t>
  </si>
  <si>
    <t>马耳他</t>
  </si>
  <si>
    <t>Malte</t>
  </si>
  <si>
    <t>Мальта</t>
  </si>
  <si>
    <t>Facilité du solutionnement de l'insolvabilité CLASSEMENT</t>
  </si>
  <si>
    <t>Facilité de la création d’entreprise CLASSEMENT</t>
  </si>
  <si>
    <t>Facilité de l'obtention des permis de construire CLASSEMENT</t>
  </si>
  <si>
    <t>Facilité du transfert de propriété CLASSEMENT</t>
  </si>
  <si>
    <t>Facilité de l'obtention de prêts CLASSEMENT</t>
  </si>
  <si>
    <t>Facilité du paiement des taxes et impôts CLASSEMENT</t>
  </si>
  <si>
    <t>Facilité de l'exécution des contrats CLASSEMENT</t>
  </si>
  <si>
    <t>Facilité du raccordement à l’électricité CLASSEMENT</t>
  </si>
  <si>
    <t>Règlement de l'insolvabilité</t>
  </si>
  <si>
    <t>Разрешение неплатежеспособности</t>
  </si>
  <si>
    <t>Республика Корея</t>
  </si>
  <si>
    <t>Libya</t>
  </si>
  <si>
    <t>Myanmar</t>
  </si>
  <si>
    <t>San Marino</t>
  </si>
  <si>
    <t>South Sudan</t>
  </si>
  <si>
    <t>ليبيا</t>
  </si>
  <si>
    <t>利比亚</t>
  </si>
  <si>
    <t>Libye</t>
  </si>
  <si>
    <t>Líbia</t>
  </si>
  <si>
    <t>Ливия</t>
  </si>
  <si>
    <t>Libia</t>
  </si>
  <si>
    <t>ميانمار</t>
  </si>
  <si>
    <t>缅甸</t>
  </si>
  <si>
    <t>Mianmar</t>
  </si>
  <si>
    <t>Мьянма</t>
  </si>
  <si>
    <t>سان مارينو</t>
  </si>
  <si>
    <t>圣马力诺</t>
  </si>
  <si>
    <t>Saint-Marin</t>
  </si>
  <si>
    <t>São Marinho</t>
  </si>
  <si>
    <t>San Marin</t>
  </si>
  <si>
    <t>جنوب السودان</t>
  </si>
  <si>
    <t>南苏丹</t>
  </si>
  <si>
    <t>Soudan du Sud</t>
  </si>
  <si>
    <t>Sudão do Sul</t>
  </si>
  <si>
    <t>Южный Судан</t>
  </si>
  <si>
    <t>Ease of starting a business (DTF)</t>
  </si>
  <si>
    <t>Ease of registering property (DTF)</t>
  </si>
  <si>
    <t>Ease of getting credit (DTF)</t>
  </si>
  <si>
    <t>Strength of minority investors protection index (DTF)</t>
  </si>
  <si>
    <t>Ease of Protecting Minority Investors RANK</t>
  </si>
  <si>
    <t xml:space="preserve">Total Tax rate (% of profit) </t>
  </si>
  <si>
    <t>Ease of paying taxes (DTF)</t>
  </si>
  <si>
    <t>Ease of trading across borders (DTF)</t>
  </si>
  <si>
    <t>Ease of enforcing contracts (DTF)</t>
  </si>
  <si>
    <t>Ease of resolving insolvency (DTF)</t>
  </si>
  <si>
    <t>Ease of Resolving Insolvency RANK</t>
  </si>
  <si>
    <t>Ease of getting electricity (DTF)</t>
  </si>
  <si>
    <t>Strength of insolvency framework index (0-16)</t>
  </si>
  <si>
    <t>Protecting Minority Investors</t>
  </si>
  <si>
    <t>Lower is better</t>
  </si>
  <si>
    <t>DTF</t>
  </si>
  <si>
    <t>DTF Average</t>
  </si>
  <si>
    <t>DTF Average Rounded</t>
  </si>
  <si>
    <t>Bangladesh, Chittagong</t>
  </si>
  <si>
    <t>Bangladesh, Dhaka</t>
  </si>
  <si>
    <t>Brazil, Rio de Janeiro</t>
  </si>
  <si>
    <t>Brazil, São Paulo</t>
  </si>
  <si>
    <t>China, Beijing</t>
  </si>
  <si>
    <t>Brasil, Rio de Janeiro</t>
  </si>
  <si>
    <t>Brasil, São Paulo</t>
  </si>
  <si>
    <t>China, Pequim</t>
  </si>
  <si>
    <t>India, Delhi</t>
  </si>
  <si>
    <t>India, Mumbai</t>
  </si>
  <si>
    <t>China, Shanghai</t>
  </si>
  <si>
    <t>Indonesia, Jakarta</t>
  </si>
  <si>
    <t>Indonesia, Surabaya</t>
  </si>
  <si>
    <t>Japan, Osaka</t>
  </si>
  <si>
    <t>Japan, Tokyo</t>
  </si>
  <si>
    <t>Mexico, Monterrey</t>
  </si>
  <si>
    <t>Mexico, Mexico City</t>
  </si>
  <si>
    <t>Nigeria, Kano</t>
  </si>
  <si>
    <t>Nigeria, Lagos</t>
  </si>
  <si>
    <t>Pakistan, Karachi</t>
  </si>
  <si>
    <t>Pakistan, Lahore</t>
  </si>
  <si>
    <t>Paquistão, Karachi</t>
  </si>
  <si>
    <t>Paquistão, Lahore</t>
  </si>
  <si>
    <t>Russian Federation, Moscow</t>
  </si>
  <si>
    <t>Russian Federation, Saint Petersburg</t>
  </si>
  <si>
    <t>United States, Los Angeles</t>
  </si>
  <si>
    <t>United States, New York</t>
  </si>
  <si>
    <t>Estados Unidos da América, Los Angeles</t>
  </si>
  <si>
    <t>Estados Unidos da América, Nova Iorque</t>
  </si>
  <si>
    <t>Facilidad de Pago de impuestos  (DTF)</t>
  </si>
  <si>
    <t>Proteção de investidores minoritários</t>
  </si>
  <si>
    <t xml:space="preserve"> بنغلاديش،  شيتاغونغ</t>
  </si>
  <si>
    <t xml:space="preserve">بنغلاديش،  دهاكا </t>
  </si>
  <si>
    <t xml:space="preserve">البرازيل،  ريو دي جانيرو </t>
  </si>
  <si>
    <t xml:space="preserve">البرازيل،  ساو باولو </t>
  </si>
  <si>
    <t>الصين، بكين</t>
  </si>
  <si>
    <t>الصين، شنغهاي</t>
  </si>
  <si>
    <t xml:space="preserve">كوت ديفوار </t>
  </si>
  <si>
    <t xml:space="preserve">الهند، دلهي </t>
  </si>
  <si>
    <t xml:space="preserve">الهند، مومباي </t>
  </si>
  <si>
    <t xml:space="preserve">إندونيسيا، جاكارتا </t>
  </si>
  <si>
    <t xml:space="preserve">إندونيسيا، سورابايا </t>
  </si>
  <si>
    <t xml:space="preserve">اليابان، أوساكا </t>
  </si>
  <si>
    <t xml:space="preserve">اليابان، طوكيو  </t>
  </si>
  <si>
    <t xml:space="preserve">مدينة مكسيكو </t>
  </si>
  <si>
    <t>المكسيك، مونتيري</t>
  </si>
  <si>
    <t xml:space="preserve">نيجيريا، كانو </t>
  </si>
  <si>
    <t xml:space="preserve">نيجيريا، لاغوس  </t>
  </si>
  <si>
    <t xml:space="preserve">باكستان، كراشي  </t>
  </si>
  <si>
    <t xml:space="preserve">باكستان، لاهور </t>
  </si>
  <si>
    <t xml:space="preserve">روسيا، موسكو  </t>
  </si>
  <si>
    <t>روسيا، سانت بطرسبرغ</t>
  </si>
  <si>
    <t xml:space="preserve">الولايات المتحدة الأمريكية، لوس أنجلِس   </t>
  </si>
  <si>
    <t xml:space="preserve">الولايات المتحدة الأمريكية، نيويورك </t>
  </si>
  <si>
    <t xml:space="preserve">孟加拉国，吉大港 </t>
  </si>
  <si>
    <t xml:space="preserve">孟加拉国，达卡 </t>
  </si>
  <si>
    <t xml:space="preserve">巴西，里约热内卢 </t>
  </si>
  <si>
    <t xml:space="preserve">巴西，圣保罗 </t>
  </si>
  <si>
    <t xml:space="preserve">中国，北京 </t>
  </si>
  <si>
    <t xml:space="preserve">中国，上海 </t>
  </si>
  <si>
    <t xml:space="preserve">印度，德里 </t>
  </si>
  <si>
    <t xml:space="preserve">印度，孟买 </t>
  </si>
  <si>
    <t xml:space="preserve">印尼，雅加达 </t>
  </si>
  <si>
    <t>印尼，苏腊巴亚</t>
  </si>
  <si>
    <t xml:space="preserve">日本，大阪 </t>
  </si>
  <si>
    <t xml:space="preserve">日本，东京 </t>
  </si>
  <si>
    <t xml:space="preserve">墨西哥，墨西哥城 </t>
  </si>
  <si>
    <t xml:space="preserve">墨西哥，蒙特雷 </t>
  </si>
  <si>
    <t xml:space="preserve">尼日利亚，卡诺 </t>
  </si>
  <si>
    <t xml:space="preserve">尼日利亚，拉各斯 </t>
  </si>
  <si>
    <t xml:space="preserve">巴基斯坦，卡拉奇 </t>
  </si>
  <si>
    <t xml:space="preserve">巴基斯坦，拉合尔 </t>
  </si>
  <si>
    <t xml:space="preserve">俄罗斯联邦，莫斯科 </t>
  </si>
  <si>
    <t xml:space="preserve">俄罗斯联邦，圣彼得堡 </t>
  </si>
  <si>
    <t xml:space="preserve">美国，洛杉矶 </t>
  </si>
  <si>
    <t>美国，纽约</t>
  </si>
  <si>
    <t>Bangladesh, Dacca</t>
  </si>
  <si>
    <t>Brésil, Rio de Janeiro</t>
  </si>
  <si>
    <t>Brésil, São Paulo</t>
  </si>
  <si>
    <t>Chine, Beijing</t>
  </si>
  <si>
    <t>Chine, Shanghai</t>
  </si>
  <si>
    <t>Inde, Delhi</t>
  </si>
  <si>
    <t>Inde, Mumbai</t>
  </si>
  <si>
    <t>Indonésie, Jakarta</t>
  </si>
  <si>
    <t>Indonésie, Surabaya</t>
  </si>
  <si>
    <t>Japon, Osaka</t>
  </si>
  <si>
    <t>Japon, Tokyo</t>
  </si>
  <si>
    <t>Mexique, Mexico</t>
  </si>
  <si>
    <t>Mexique, Monterrey</t>
  </si>
  <si>
    <t>Nigéria, Kano</t>
  </si>
  <si>
    <t>Nigéria, Lagos</t>
  </si>
  <si>
    <t>Fédération de Russie, Moscou</t>
  </si>
  <si>
    <t>Fédération de Russie, Saint Petersbourg</t>
  </si>
  <si>
    <t>États-Unis, Los Angeles</t>
  </si>
  <si>
    <t>États-Unis, New York</t>
  </si>
  <si>
    <t>Бангладеш, Читтагонг</t>
  </si>
  <si>
    <t xml:space="preserve">Бангладеш, Дакка </t>
  </si>
  <si>
    <t xml:space="preserve"> Бразилия, Рио-де-Жанейро</t>
  </si>
  <si>
    <t>Китай, Пекин</t>
  </si>
  <si>
    <t>Индия, Нью-Дели</t>
  </si>
  <si>
    <t>Индия, Мумбаи</t>
  </si>
  <si>
    <t>Индонезия, Джакарта</t>
  </si>
  <si>
    <t>Индонезия, Сурабая</t>
  </si>
  <si>
    <t xml:space="preserve">Япония, Осака </t>
  </si>
  <si>
    <t xml:space="preserve">Япония, Токио </t>
  </si>
  <si>
    <t>Мексика, Мехико</t>
  </si>
  <si>
    <t>Мексика, Монтерей</t>
  </si>
  <si>
    <t>Нигерия, Кано</t>
  </si>
  <si>
    <t>Нигерия, Лагос</t>
  </si>
  <si>
    <t>Пакистан, Карачи</t>
  </si>
  <si>
    <t>Пакистан, Лахор</t>
  </si>
  <si>
    <t>Российская Федерация, Москва</t>
  </si>
  <si>
    <t>Российская Федерация,  Санкт-Петербург</t>
  </si>
  <si>
    <t>Соединённые Штаты Америки,  Лос-Анджелес</t>
  </si>
  <si>
    <t>Соединённые Штаты Америки,   Нью Йорк</t>
  </si>
  <si>
    <t>Bangladesh, Daca</t>
  </si>
  <si>
    <t>China, Pekín</t>
  </si>
  <si>
    <t>China, Shanghái</t>
  </si>
  <si>
    <t>India, Dehli</t>
  </si>
  <si>
    <t>Indonesia, Yakarta</t>
  </si>
  <si>
    <t>Japón, Osaka</t>
  </si>
  <si>
    <t>Japón, Tokio</t>
  </si>
  <si>
    <t>México, Ciudad de México</t>
  </si>
  <si>
    <t>México, Monterrey</t>
  </si>
  <si>
    <t>Pakistán, Karachi</t>
  </si>
  <si>
    <t>Pakistán, Lahore</t>
  </si>
  <si>
    <t>Rusia, Federación de; Moscú</t>
  </si>
  <si>
    <t>Rusia, Federación de; San Petersburgo</t>
  </si>
  <si>
    <t>Estados Unidos, Los Ángeles</t>
  </si>
  <si>
    <t>Estados Unidos, Nueva York</t>
  </si>
  <si>
    <t xml:space="preserve">حماية المستثمرين الأقلية </t>
  </si>
  <si>
    <t>办理施工许可证</t>
  </si>
  <si>
    <t>营商便利度</t>
  </si>
  <si>
    <t>执行合同</t>
  </si>
  <si>
    <t>纳税</t>
  </si>
  <si>
    <t>保护少数投资者</t>
  </si>
  <si>
    <t>登记财产</t>
  </si>
  <si>
    <t>Raccordement à l’électricité</t>
  </si>
  <si>
    <t>Protection des investisseurs minoritaires</t>
  </si>
  <si>
    <t>Благоприятность условий ведения бизнеса</t>
  </si>
  <si>
    <t>Получение кредитов</t>
  </si>
  <si>
    <t xml:space="preserve">Protección de los inversionistas minoritarios </t>
  </si>
  <si>
    <t>Cost (% of warehouse value)</t>
  </si>
  <si>
    <t>Strength of minority investors protection index (0 -10)</t>
  </si>
  <si>
    <t>التكلفة (٪ من قيمة المستودع )</t>
  </si>
  <si>
    <t>مؤشر نطاق الإفصاح  (0-10)</t>
  </si>
  <si>
    <t>مؤشر نطاق مسؤولية أعضاء مجلس الإدارة (0-10)</t>
  </si>
  <si>
    <t>مؤشر سهولة إقامة المساهمين للدعاوى (0-10)</t>
  </si>
  <si>
    <t>مؤشر أنظمة نطاق تضارب المصالح</t>
  </si>
  <si>
    <t>مؤشر نطاق الحوكمة وحقوق المساهمين (0 -10)</t>
  </si>
  <si>
    <t>مؤشر قوة حماية المستثمرين</t>
  </si>
  <si>
    <t>مؤشر قوة حماية المستثمرين  (DTF)</t>
  </si>
  <si>
    <t>سهولة دفع الضرائب (DTF)</t>
  </si>
  <si>
    <t>سهولة التجارة عبر الحدود (DTF)</t>
  </si>
  <si>
    <t>سهولة إنفاذ العقود (DTF)</t>
  </si>
  <si>
    <t>سهولة تسوية حالات الإعسار (DTF)</t>
  </si>
  <si>
    <t>开办企业便利度（前沿距离）</t>
  </si>
  <si>
    <t>办理施工许可证便利度（前沿距离）</t>
  </si>
  <si>
    <t>登记物权便利度（前沿距离）</t>
  </si>
  <si>
    <t>获取信贷便利度（前沿距离）</t>
  </si>
  <si>
    <t>披露程度指数（0-10）</t>
  </si>
  <si>
    <t>董事责任程度指数（0-10）</t>
  </si>
  <si>
    <t>股东诉讼便利度指数（0-10）</t>
  </si>
  <si>
    <t>纠纷调解指数（0-10）</t>
  </si>
  <si>
    <t>股东治理指数（0-10）</t>
  </si>
  <si>
    <t>少数投资者保护力度指数（0-10）</t>
  </si>
  <si>
    <t>保护少数投资者便利度（前沿距离）</t>
  </si>
  <si>
    <t>纳税便利度（前沿距离）</t>
  </si>
  <si>
    <t>跨境贸易便利度（前沿距离）</t>
  </si>
  <si>
    <t>执行合同便利度（前沿距离）</t>
  </si>
  <si>
    <t>成本（资产价值的%）</t>
  </si>
  <si>
    <t>破产框架力度指标（0-16）</t>
  </si>
  <si>
    <t>办理破产便利度（前沿距离）</t>
  </si>
  <si>
    <t>获得电力便利度（前沿距离）</t>
  </si>
  <si>
    <t>Coût (% de la valeur de l’entrepôt)</t>
  </si>
  <si>
    <t>Indice de protection des actionnaires minoritaires (0 - 10)</t>
  </si>
  <si>
    <t>Indice de protection des actionnaires minoritaires CLASSEMENT</t>
  </si>
  <si>
    <t>Регистрация предприятий (показатель удаленности от передового рубежа)</t>
  </si>
  <si>
    <t>Регистрация предприятий
Рейтинг</t>
  </si>
  <si>
    <t>Стоимость (% от стоимости товарного склада)</t>
  </si>
  <si>
    <t>Получение разрешений на строительство (показатель удаленности от передового рубежа)</t>
  </si>
  <si>
    <t>Рейтинг
Получение разрешений на строительство</t>
  </si>
  <si>
    <t>Стоимость (% от стоимости объекта недвижимости)</t>
  </si>
  <si>
    <t>Регистрация собственности (показатель удаленности от передового рубежа)</t>
  </si>
  <si>
    <t>Рейтинг
Регистрация собственности</t>
  </si>
  <si>
    <t>Суммарный показатель для индикатора Получение кредитов</t>
  </si>
  <si>
    <t>Получение кредитов (показатель удаленности от передового рубежа)</t>
  </si>
  <si>
    <t>Рейтинг
Получение кредитов</t>
  </si>
  <si>
    <t>Индекс открытости (0-10)</t>
  </si>
  <si>
    <t>Индекс ответственности директора (0-10)</t>
  </si>
  <si>
    <t>Индекс возможности подачи иска акционерами (0-10)</t>
  </si>
  <si>
    <t>Индекс столкновения интересов (0-10)</t>
  </si>
  <si>
    <t>Индекс акционерного управления (0-10)</t>
  </si>
  <si>
    <t>Защита миноритарных инвесторов (показатель удаленности от передового рубежа) (0-10)</t>
  </si>
  <si>
    <t>Рейтинг Защита миноритарных инвесторов бизнеса</t>
  </si>
  <si>
    <t>Налогообложение (показатель удаленности от передового рубежа)</t>
  </si>
  <si>
    <t xml:space="preserve">Рейтинг
Налогообложение
</t>
  </si>
  <si>
    <t>Международная торговля (показатель удаленности от передового рубежа)</t>
  </si>
  <si>
    <t xml:space="preserve">Рейтинг
Международная торговля </t>
  </si>
  <si>
    <t>Обеспечение исполнения контрактов (показатель удаленности от передового рубежа)</t>
  </si>
  <si>
    <t xml:space="preserve">Рейтинг
Обеспечение исполнения контрактов </t>
  </si>
  <si>
    <t>Коэффициент возврата средств (центы на доллар)</t>
  </si>
  <si>
    <t xml:space="preserve">Индекс эффективности нормативно-правовой базы </t>
  </si>
  <si>
    <t>Разрешение неплатежеспособности (показатель удаленности от передового рубежа)</t>
  </si>
  <si>
    <t>Рейтинг
Разрешение неплатежеспособности</t>
  </si>
  <si>
    <t>Легкость присоединения к электрически сетям (показатель удаленности от передового рубежа)</t>
  </si>
  <si>
    <t>Присоединение к электрически сетям  Рейтинг</t>
  </si>
  <si>
    <t>Facilidad de apertura de una empresa (DAF)</t>
  </si>
  <si>
    <t>Facilidad de apertura de una empresa (clasificación)</t>
  </si>
  <si>
    <t>Costo (% del valor del almacén)</t>
  </si>
  <si>
    <t>Facilidad de Manejo de permisos de construcción (DAF)</t>
  </si>
  <si>
    <t>Facilidad de Registro de propiedades (DAF)</t>
  </si>
  <si>
    <t>Facilidad de Obtención de crédito (DAF)</t>
  </si>
  <si>
    <t>Índice del alcance de la gobernanza corporativa (0-10)</t>
  </si>
  <si>
    <t>Índice de fortaleza de la protección de los inversionistas minoritarios (0-10)</t>
  </si>
  <si>
    <t>Índice de fortaleza de la protección de los inversionistas minoritarios (DAF)</t>
  </si>
  <si>
    <t>Protección de los inversionistas minoritarios (clasificación)</t>
  </si>
  <si>
    <t>Facilidad de Comercio transfronterizo (DAF)</t>
  </si>
  <si>
    <t>Facilidad de Cumplimiento de contratos (DAF)</t>
  </si>
  <si>
    <t>Índice de la fortaleza del marco regulatorio de insolvencia (0-16)</t>
  </si>
  <si>
    <t>Facilidad de resolución de la insolvencia (DAF)</t>
  </si>
  <si>
    <t>Frontier</t>
  </si>
  <si>
    <t>Worst Performance</t>
  </si>
  <si>
    <t>Abs(Worst Peformance - Frontier)</t>
  </si>
  <si>
    <t>DTF Parameters</t>
  </si>
  <si>
    <t>Facilité de la création d’entreprise (DDF)</t>
  </si>
  <si>
    <t>Facilité de l'obtention des permis de construire (DDF)</t>
  </si>
  <si>
    <t>Facilité du transfert de propriété (DDF)</t>
  </si>
  <si>
    <t>Facilité de l'obtention de prêts (DDF)</t>
  </si>
  <si>
    <t>Indice de protection des actionnaires minoritaires (DDF)</t>
  </si>
  <si>
    <t>Facilité du paiement des taxes et impôts (DDF)</t>
  </si>
  <si>
    <t>Facilité du commerce transfrontalier (DDF)</t>
  </si>
  <si>
    <t>Facilité de l'exécution des contrats (DDF)</t>
  </si>
  <si>
    <t>Facilité du réglement de l'insolvabilité (DDF)</t>
  </si>
  <si>
    <t>Facilité du raccordement à l’électricité (DDF)</t>
  </si>
  <si>
    <t>Facilidade na abertura de empresas (DAF)</t>
  </si>
  <si>
    <t>Custo (% do valor do armazém)</t>
  </si>
  <si>
    <t>Facilidade na obtenção de alvarás de construção (DAF)</t>
  </si>
  <si>
    <t>Facilidade no registro de propriedades (DAF)</t>
  </si>
  <si>
    <t>Facilidade na obtenção de crédito (DAF)</t>
  </si>
  <si>
    <t>Facilidade na proteção de investidores (DAF)</t>
  </si>
  <si>
    <t>Facilidade no pagamento de impostos (DAF)</t>
  </si>
  <si>
    <t>Facilidade no comércio entre fronteiras (DAF)</t>
  </si>
  <si>
    <t>Facilidade na execução de contratos (DAF)</t>
  </si>
  <si>
    <t>Facilidade na obtenção de eletricidade (DAF)</t>
  </si>
  <si>
    <t>Facilidad de obtención de electricidad (DAF)</t>
  </si>
  <si>
    <t>Capital mínimo integralizado (% renda per capita)</t>
  </si>
  <si>
    <t xml:space="preserve">Rank as of Current Data </t>
  </si>
  <si>
    <t>Overall distance to frontier (DTF) score as of current data (0-100)</t>
  </si>
  <si>
    <t>Clasificación a partir de datos actuales</t>
  </si>
  <si>
    <t>Puntuación total de distancia a la frontera (DAF) - (0-100) a partir de datos actuales</t>
  </si>
  <si>
    <t>当前数据排名</t>
  </si>
  <si>
    <t xml:space="preserve">التصنيف حسب البيانات الحالية </t>
  </si>
  <si>
    <t>Classement selon les données actuelles</t>
  </si>
  <si>
    <t>Score total de distance de la frontière (DDF), (0-100) selon les données actuelles</t>
  </si>
  <si>
    <t>Рейтинг на основе текущих данных</t>
  </si>
  <si>
    <t>Совокупный показатель удаленности от передового рубежа на основе текущих данных (0-100)</t>
  </si>
  <si>
    <t>Classificação a partir de dados atuais</t>
  </si>
  <si>
    <t xml:space="preserve">Distancia até a fronteira - DAF (0-100) </t>
  </si>
  <si>
    <t>Building quality control index (0-15)</t>
  </si>
  <si>
    <t>Reliability of supply and transparency of tariff index (0–8)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</si>
  <si>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</si>
  <si>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</si>
  <si>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</si>
  <si>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</si>
  <si>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Quality of land administration index (0-30)</t>
  </si>
  <si>
    <t>مؤشر مدى موثوقية التغّذية وشفافية التّعرفة (0-8)</t>
  </si>
  <si>
    <t>Indicateur de fiabilité de l’approvisionnement et de transparence des tarifs (0-8)</t>
  </si>
  <si>
    <t>Индекс надежности электроснабжения и «прозрачности» тарифов (0-8)</t>
  </si>
  <si>
    <t>Índice de fiabilidad del suministro y transparencia de las tarifas  (0-8)</t>
  </si>
  <si>
    <t>نوعية نظام إدارة الأراضي   (0-30)</t>
  </si>
  <si>
    <t>土地管理质量系统（0-30）</t>
  </si>
  <si>
    <t>Qualité de l’administration foncière (0-30)</t>
  </si>
  <si>
    <t>Индекс качества системы управления земельными ресурсами (0-30)</t>
  </si>
  <si>
    <t>Calidad del sistema de administración de tierras (0-30)</t>
  </si>
  <si>
    <t xml:space="preserve">الوقت اللازم للتصدير:  الامتثال لقوانين الحدود (ساعات) </t>
  </si>
  <si>
    <t>الوقت اللازم للتصدير: الامتثال للشروط والمتطلبات المستندية (ساعات)</t>
  </si>
  <si>
    <t>تكلفة التصدير: الامتثال لقوانين الحدود (USD)</t>
  </si>
  <si>
    <t>تكلفة التصدير: الامتثال للشروط والمتطلبات المستندية (USD)</t>
  </si>
  <si>
    <t>الوقت اللازم للاستيراد: الامتثال لقوانين الحدود  (ساعات)</t>
  </si>
  <si>
    <t>الوقت اللازم للاستيراد: الامتثال للشروط والمتطلبات المستندية (ساعات)</t>
  </si>
  <si>
    <t>تكلفة الاستيراد: الامتثال لقوانين الحدود (USD)</t>
  </si>
  <si>
    <t>تكلفة الاستيراد: الامتثال للشروط والمتطلبات المستندية (USD)</t>
  </si>
  <si>
    <t>Délai à l'exportation: Respect des procédures de commerce transfrontalier (en heure)</t>
  </si>
  <si>
    <t>Délai à l'exportation: Respect des exigences en matière de documentation (en heure)</t>
  </si>
  <si>
    <t>Coût à l'exportation: Respect des procédures de commerce transfrontalier (USD)</t>
  </si>
  <si>
    <t>Coût à l'exportation: Respect des exigences en matière de documentation (USD)</t>
  </si>
  <si>
    <t>Délai à l'importation: Respect des procédures de commerce transfrontalier (en heure)</t>
  </si>
  <si>
    <t>Délai à l'importation: Respect des exigences en matière de documentation (en heure)</t>
  </si>
  <si>
    <t>Coût à l'importation: Respect des procédures de commerce transfrontalier (USD)</t>
  </si>
  <si>
    <t>Coût à l'importation: Respect des exigences en matière de documentation (USD)</t>
  </si>
  <si>
    <t>Tempo para exportar: Conformidade com a documentação (horas)</t>
  </si>
  <si>
    <t>Tempo para importar: Conformidade com a documentação (horas)</t>
  </si>
  <si>
    <t>Время на экспорт: пограничный и таможенный контроль (часов)</t>
  </si>
  <si>
    <t>Время на экспорт: оформление документов (часов)</t>
  </si>
  <si>
    <t>Стоимость экспорта: пограничный и таможенный контроль (долл. США)</t>
  </si>
  <si>
    <t>Стоимость экспорта: оформление документов (долл. США)</t>
  </si>
  <si>
    <t>Время на импорт: пограничный и таможенный контроль (часов)</t>
  </si>
  <si>
    <t>Время на импорт: оформление документов (часов)</t>
  </si>
  <si>
    <t>Стоимость импорта: пограничный и таможенный контроль (долл. США)</t>
  </si>
  <si>
    <t>Стоимость импорта: оформление документов (долл. США)</t>
  </si>
  <si>
    <t>Tiempo para exportar: Cumplimiento fronterizo (horas)</t>
  </si>
  <si>
    <t>Tiempo para exportar: Cumplimiento documental (horas)</t>
  </si>
  <si>
    <t xml:space="preserve">Costo para exportar: Cumplimiento fronterizo (USD) </t>
  </si>
  <si>
    <t>Costo para exportar: Cumplimiento documental (USD)</t>
  </si>
  <si>
    <t>Tiempo para importar: Cumplimiento fronterizo (horas)</t>
  </si>
  <si>
    <t>Tiempo para importar: Cumplimiento documental (horas)</t>
  </si>
  <si>
    <t>Costo para importar: Cumplimiento fronterizo (USD)</t>
  </si>
  <si>
    <t>Costo para importar: Cumplimiento documental (USD)</t>
  </si>
  <si>
    <t>نوعية الإجراءات القضائية (0-18)</t>
  </si>
  <si>
    <t>司法程序质量指数（0-18）</t>
  </si>
  <si>
    <t>Qualité des procédures judiciaires (0-18)</t>
  </si>
  <si>
    <t xml:space="preserve">Índice da qualidade dos processos judiciais (0-18) </t>
  </si>
  <si>
    <t>Индекс качества системы судопроизводства (0-18)</t>
  </si>
  <si>
    <t>Índice de calidad de los procesos judiciales (0-18)</t>
  </si>
  <si>
    <t>Quality of judicial processes index (0-18)</t>
  </si>
  <si>
    <t>Note: For economies for which the data cover 2 cities, subindicators and DTF scores are a population-weighted average for the 2 cities.</t>
  </si>
  <si>
    <t>Somalia</t>
  </si>
  <si>
    <t>黄色标记表示报告公布后对数据进行的修改。</t>
  </si>
  <si>
    <t>Les champs jaunes indiquent les corrections faites au données après la publication du rapport.</t>
  </si>
  <si>
    <t>Os campos em amarelo indicam correções aos dados feitas após a publicação do relatório.</t>
  </si>
  <si>
    <t>Поля, выделенные желтым цветом, указывают на изменения, внесенные после опубликования доклада.</t>
  </si>
  <si>
    <t>Los campos en color amarillo indican correcciones de datos realizadas después de la publicación del reporte.</t>
  </si>
  <si>
    <t>Yellow fields indicate data corrections made after report publication.</t>
  </si>
  <si>
    <t>Documents à l’export (nombre)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</si>
  <si>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</si>
  <si>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</si>
  <si>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</si>
  <si>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</si>
  <si>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</si>
  <si>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</si>
  <si>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Credit information index</t>
  </si>
  <si>
    <t>Legal rights index</t>
  </si>
  <si>
    <t>Disclosure index (0-10)</t>
  </si>
  <si>
    <t>股东权利指数（0-10）</t>
  </si>
  <si>
    <t>Índice de derechos de los accionistas (0-10)</t>
  </si>
  <si>
    <t>公司透明度指数（0-10）</t>
  </si>
  <si>
    <t>Índice de transparencia corporativa (0-10)</t>
  </si>
  <si>
    <t xml:space="preserve">Индекс корпоративной прозрачности (0-10) </t>
  </si>
  <si>
    <t>Time to comply with VAT refund (hours)</t>
  </si>
  <si>
    <t>Time to obtain VAT refund (weeks)</t>
  </si>
  <si>
    <t>Time to comply with corporate income tax audit (hours)</t>
  </si>
  <si>
    <t>Time to complete a corporate income tax audit (weeks)</t>
  </si>
  <si>
    <t>Postfiling index (0-100)</t>
  </si>
  <si>
    <t>Director liability index (0-10)</t>
  </si>
  <si>
    <t>Shareholder suits index (0-10)</t>
  </si>
  <si>
    <t>Corporate transparency index (0-10)</t>
  </si>
  <si>
    <t>Extent of shareholder governance index (0-10)</t>
  </si>
  <si>
    <t>Shareholder rights index (0-10)</t>
  </si>
  <si>
    <t>Extent of conflict of interest regulation index (0-10)</t>
  </si>
  <si>
    <t>Índice de divulgación de la información  (0-10)</t>
  </si>
  <si>
    <t>Índice de responsabilidad del director  (0-10)</t>
  </si>
  <si>
    <t>Índice de presentación de demandas de los accionistas  (0-10)</t>
  </si>
  <si>
    <t>Índice del alcance de la regulacion en materia de conflicto de intereses   (0-10)</t>
  </si>
  <si>
    <t>Indice de réglementation des conflits d' intérêts (0-10)</t>
  </si>
  <si>
    <t>Indice de facilité des poursuites par les actionnaires (0-10)</t>
  </si>
  <si>
    <t>Indice de divulgation de l'information (0-10)</t>
  </si>
  <si>
    <t>Indice de responsabilité des dirigeants (0-10)</t>
  </si>
  <si>
    <t>Indice des droits des actionnaires (0-10)</t>
  </si>
  <si>
    <t>مؤشر نطاق الشفافية في الشركات  (0-10)</t>
  </si>
  <si>
    <t>مؤشر نطاق حقوق المساهمين  (0-10)</t>
  </si>
  <si>
    <t>Indice de transparence d'entreprise (0-10)</t>
  </si>
  <si>
    <t xml:space="preserve">Indice de gouvernance des actionnaires  (0-10) </t>
  </si>
  <si>
    <t>Indice de solidité du cadre réglementaire sur l'insolvabilité (0-16)</t>
  </si>
  <si>
    <t>Rank as published in Doing Business 2017 Report</t>
  </si>
  <si>
    <t>التصنيف كما نشر في تقرير ممارسة أنشطة الأعمال 2017</t>
  </si>
  <si>
    <t>2017年营商环境报告发布的排名</t>
  </si>
  <si>
    <t>Classement tel que publié dans le rapport Doing Business 2017</t>
  </si>
  <si>
    <t>Classificação conforme publicado no relatório DB 2017</t>
  </si>
  <si>
    <t>Рейтинг, опубликованный в докладе "Ведение бизнеса - 2017"</t>
  </si>
  <si>
    <t>Clasificación publicada en el Informe Doing Business 2017</t>
  </si>
  <si>
    <t>مؤشر عمق المعلومات الائتمانية (0-8)</t>
  </si>
  <si>
    <t>Índice de informação de crédito (0-8)</t>
  </si>
  <si>
    <t>Índice de eficiência dos direitos legais (0-12)</t>
  </si>
  <si>
    <t>مؤشر قوة الحقوق القانونية (0-12)</t>
  </si>
  <si>
    <t>Индекс защиты миноритарных интересов инвесторов (0-10)</t>
  </si>
  <si>
    <t xml:space="preserve">Защита миноритарных инвесторов </t>
  </si>
  <si>
    <t>Ease of dealing with construction permits (DTF)</t>
  </si>
  <si>
    <t>Ownership and control index (0-10)</t>
  </si>
  <si>
    <t>Cost to export: Border compliance (US$)</t>
  </si>
  <si>
    <t>Cost to export: Documentary compliance (US$)</t>
  </si>
  <si>
    <t>Cost to import: Border compliance (US$)</t>
  </si>
  <si>
    <t>Cost to import: Documentary compliance (US$)</t>
  </si>
  <si>
    <t xml:space="preserve">عدد الإجراءات - الرجال (العدد) </t>
  </si>
  <si>
    <t>الوقت - الرجال (أيام) </t>
  </si>
  <si>
    <t>التكلفة - الرجال (% من متوسط الدخل القومي للفرد)</t>
  </si>
  <si>
    <t xml:space="preserve">عدد الإجراءات - النساء (العدد) </t>
  </si>
  <si>
    <t>الوقت - النساء (أيام) </t>
  </si>
  <si>
    <t>التكلفة - النساء (% من متوسط الدخل القومي للفرد) </t>
  </si>
  <si>
    <t>Procédures - Homme (nombre) </t>
  </si>
  <si>
    <t>Délai - Homme (jours) </t>
  </si>
  <si>
    <t>Coût - Homme (% du revenu par habitant) </t>
  </si>
  <si>
    <t>Procédures - Femme (nombre) </t>
  </si>
  <si>
    <t>Délai -Femme (jours) </t>
  </si>
  <si>
    <t>Coût - Femme (% du revenu par habitant) </t>
  </si>
  <si>
    <t xml:space="preserve">Procedimientos - Hombres (número) </t>
  </si>
  <si>
    <t>Tiempo - Hombres (días)</t>
  </si>
  <si>
    <t>Costo - Hombres (% de ingreso per cápita)</t>
  </si>
  <si>
    <t xml:space="preserve">Procedimientos - Mujeres (número) </t>
  </si>
  <si>
    <t>Tiempo - Mujeres (días)</t>
  </si>
  <si>
    <t>Costo - Mujeres (% de ingreso per cápita)</t>
  </si>
  <si>
    <t>Процедуры (количество) для мужчин</t>
  </si>
  <si>
    <t>Время (дней) для мужчин</t>
  </si>
  <si>
    <t>Стоимость (% от дохода на душу населения) для мужчин</t>
  </si>
  <si>
    <t>Процедуры (количество) для женщин</t>
  </si>
  <si>
    <t>Время (дней) для женщин</t>
  </si>
  <si>
    <t>Стоимость (% от дохода на душу населения) для женщин</t>
  </si>
  <si>
    <t>Número de procedimentos - Homens</t>
  </si>
  <si>
    <t>Duração (dias) - Homens</t>
  </si>
  <si>
    <t>Custo (% da renda per capita) - Homens</t>
  </si>
  <si>
    <t>Número de procedimentos - Mulheres</t>
  </si>
  <si>
    <t>Duração (dias) - Mulheres</t>
  </si>
  <si>
    <t>Custo (% da renda per capita) - Mulheres</t>
  </si>
  <si>
    <t>مؤشر مدى الملكية والإدارة (0-10)</t>
  </si>
  <si>
    <t>所有权和管理控制指数（0-10）</t>
  </si>
  <si>
    <t>Indice de détention et de contrôle (0-10)</t>
  </si>
  <si>
    <t>Индекс развития структуры управления (0-10)</t>
  </si>
  <si>
    <t>Índice da propriedade e controle (0-10)</t>
  </si>
  <si>
    <t>مؤشر رقابة جودة البناء (0-15)</t>
  </si>
  <si>
    <t>建筑质量控制指标（0-15）</t>
  </si>
  <si>
    <t>Indice contrôle qualité de la construction (0-15)</t>
  </si>
  <si>
    <t>Индекс качества контроля в строительстве (0-15)</t>
  </si>
  <si>
    <t>(0-100) مؤشر ما بعد الإيداع</t>
  </si>
  <si>
    <t>Índice posterior a la declaración de impuestos (0-100)</t>
  </si>
  <si>
    <t>Индекс процедур после подачи отчетности и уплаты налогов (0-100)</t>
  </si>
  <si>
    <t>Indice postérieure à la déclaration d’impôts (0-100)</t>
  </si>
  <si>
    <t>Сомали</t>
  </si>
  <si>
    <t>Somalie</t>
  </si>
  <si>
    <t xml:space="preserve">الصومال </t>
  </si>
  <si>
    <t>索马里</t>
  </si>
  <si>
    <t>Temps pour préparer une demande de remboursement de la TVA (heures)</t>
  </si>
  <si>
    <t>Temps pour obtenir le remboursement de la TVA (semaines)</t>
  </si>
  <si>
    <t>Temps de se préparer à un contrôle fiscal sur l'impôt des sociétés (heures)</t>
  </si>
  <si>
    <t>Temps pour effectuer un contrôle fiscal sur l'impôt des sociétés (semaines)</t>
  </si>
  <si>
    <t>Tempo para cumprir com obrigações para uma restituição de IVA (horas)</t>
  </si>
  <si>
    <t>Tempo para obter uma restituição de IVA (semanas)</t>
  </si>
  <si>
    <t>Tempo para cumprir com obrigações de uma inspeção relativa ao imposto sobre o rendimento corporativo (horas)</t>
  </si>
  <si>
    <t>Tempo para concluir uma inspeção relativa ao imposto sobre o rendimento corporativo (semanas)</t>
  </si>
  <si>
    <t>Время на соблюдение требований для возврата НДС (часов)</t>
  </si>
  <si>
    <t>Время на получение возврата НДС (недель)</t>
  </si>
  <si>
    <t>Время на соблюдение требований проверки по налогу на прибыль (часов)</t>
  </si>
  <si>
    <t>Время для прохождения проверки по налогу на прибыль (недель)</t>
  </si>
  <si>
    <t>Tiempo para cumplir con la devolución del IVA (horas)</t>
  </si>
  <si>
    <t>Tiempo para obtener la devolución del IVA (semanas)</t>
  </si>
  <si>
    <t>Tiempo para cumplir con la auditoría relativa a los impuestos sobre los ingresos de las empresas (horas)</t>
  </si>
  <si>
    <t>Tiempo para completar la auditoría relativa a los impuestos sobre los ingresos de las empresas (semanas)</t>
  </si>
  <si>
    <t>选择语言：</t>
  </si>
  <si>
    <t>注意：对于所有涵盖两个城市数据的经济体，附属指标和前沿距离分数按照两个城市的人口比例计算加权平均值。</t>
  </si>
  <si>
    <t>Biélorussie</t>
  </si>
  <si>
    <t>Nota: En aquellas economías para las cuales se disponen de datos de dos ciudades, las puntuaciones en los sub-indicadores y en la distancia a la frontera representan un promedio ponderado de la población de las dos ciudades.</t>
  </si>
  <si>
    <t>Seleccione el idioma:</t>
  </si>
  <si>
    <t>Выберите язык:</t>
  </si>
  <si>
    <t>Índia, Delhi</t>
  </si>
  <si>
    <t>Índia, Mumbai</t>
  </si>
  <si>
    <t>Indonésia, Jacarta</t>
  </si>
  <si>
    <t>Indonésia, Surabaia</t>
  </si>
  <si>
    <t>Japão, Osaka</t>
  </si>
  <si>
    <t>Japão, Tóquio</t>
  </si>
  <si>
    <t>Quênia</t>
  </si>
  <si>
    <t>Coreia, República da</t>
  </si>
  <si>
    <t>México, Cidade do México</t>
  </si>
  <si>
    <t>Níger</t>
  </si>
  <si>
    <t>Porto Rico (Estados Unidos)</t>
  </si>
  <si>
    <t>Federação da Rússia, Moscou</t>
  </si>
  <si>
    <t>Federação da Rússia, São Petersburgo</t>
  </si>
  <si>
    <t>Somália</t>
  </si>
  <si>
    <t>Turquia</t>
  </si>
  <si>
    <t>Iêmen, República do</t>
  </si>
  <si>
    <t>Cisjordania y Gaza</t>
  </si>
  <si>
    <t>Бразилия, Сан-Паулу</t>
  </si>
  <si>
    <t>China, Xangai</t>
  </si>
  <si>
    <t>Китай, Шанхай</t>
  </si>
  <si>
    <t>الدنمارك</t>
  </si>
  <si>
    <t>Macédoine, ex-République yougoslave de</t>
  </si>
  <si>
    <t>Porto Rico (États-Unis)</t>
  </si>
  <si>
    <t>Сан-Марино</t>
  </si>
  <si>
    <t>Sudán del Sur</t>
  </si>
  <si>
    <t>مقياس المسافة من الحدّ الأعلى للأداء (DTF) حسب البيانات الحالية (0-100)</t>
  </si>
  <si>
    <t>سهولة بدء النشاط التجاري (DTF)</t>
  </si>
  <si>
    <t>سهولة إستخراج تراخيص البناء (DTF)</t>
  </si>
  <si>
    <t>سهولة تسجيل الملكية (DTF)</t>
  </si>
  <si>
    <t>سهولة الحصول على الائتمان (DTF)</t>
  </si>
  <si>
    <t xml:space="preserve">إجمالي سعر الضريبة (% من الأرباح
</t>
  </si>
  <si>
    <t xml:space="preserve"> المستندات اللازمة للاستيراد (عدد)   </t>
  </si>
  <si>
    <t>مؤشر قوة نظام الإعسار (0-16)</t>
  </si>
  <si>
    <t>الوقت للامتثال مع استرداد ضريبة القيمة المضافة (الساعات)</t>
  </si>
  <si>
    <t>الوقت للحصول على استرداد ضريبة القيمة المضافة (أسابيع)</t>
  </si>
  <si>
    <t>الوقت للامتثال مع تدقيق ضريبة الدخل على الشركات (ساعات)</t>
  </si>
  <si>
    <t>الوقت لاستكمال مراجعة ضريبة الدخل على الشركات (أسابيع)</t>
  </si>
  <si>
    <t>Índice do grau de divulgação (0-10)</t>
  </si>
  <si>
    <t>Índice de responsabilização do diretor (0-10)</t>
  </si>
  <si>
    <t>Índice da facilidade de ação judicial pelos acionistas (0-10)</t>
  </si>
  <si>
    <t>Índice da extensão das regulações dos conflitos de interesse (0-10)</t>
  </si>
  <si>
    <t>Índice dos direitos dos acionistas (0-10)</t>
  </si>
  <si>
    <t>Índice de transparência corporativa (0-10)</t>
  </si>
  <si>
    <t>Índice da extensão da governança corporativa e dos direitos dos acionistas (0-10)</t>
  </si>
  <si>
    <t>Índice de eficiênca da proteção ao investidor (0 - 10)</t>
  </si>
  <si>
    <t>Carga tributária total (% do lucro)</t>
  </si>
  <si>
    <t>Índice do marco regulatório da resolução de insolvência  (0-16)</t>
  </si>
  <si>
    <t>Índice da qualidade das regulamentações de construção (0-15)</t>
  </si>
  <si>
    <t>Índice da qualidade do fornecimento de energia e transparência das tarifas  (0-8)</t>
  </si>
  <si>
    <t>Índice da qualidade da administração fundiária (0-30)</t>
  </si>
  <si>
    <t>Tempo para exportar: Conformidade com as exigências na fronteira (horas)</t>
  </si>
  <si>
    <t xml:space="preserve">Custo para exportar: Conformidade com as exigências na fronteira (US$) </t>
  </si>
  <si>
    <t>Custo para exportar: Conformidade com a documentação (US$)</t>
  </si>
  <si>
    <t>Tempo para importar: Conformidade com as exigências na fronteira (horas)</t>
  </si>
  <si>
    <t>Custo para importar: Conformidade com a fronteira (US$)</t>
  </si>
  <si>
    <t>Custo para importar: Conformidade com a documentação (US$)</t>
  </si>
  <si>
    <t>Índice de processos pós-declaração (0-100)</t>
  </si>
  <si>
    <t>Índice de calidad de las normas de construcción (0-15)</t>
  </si>
  <si>
    <t>سهولة الحصول على الكهرباء (DTF)</t>
  </si>
  <si>
    <t xml:space="preserve"> اختار اللغة: </t>
  </si>
  <si>
    <t xml:space="preserve">ملاحظة: للاقتصادات حيث تغطي البيانات مدينتين، يحتسب مقياس مدى الاقتراب من الحدّ الأعلى للأداء لمكونات كلّ مؤشر على أساس متوسط نسبة السكان للمدينتين.  </t>
  </si>
  <si>
    <t>Selecione o idioma:</t>
  </si>
  <si>
    <t>Nota: No caso das economias com duas cidades analisadas, as pontuações dos indicadores e da distância até a fronteira são calculadas com base na importância de cada cidade em termos da sua população.</t>
  </si>
  <si>
    <t>Sélection de la langue:</t>
  </si>
  <si>
    <t xml:space="preserve">Note: Pour les économies où les données sont recueillies pour les deux plus grandes métropoles d'affaires, les notes pour les sous-indicateurs et le score de Distance de la Frontière (DTF), sont pondérées pour les deux villes en fonction de leur population.
</t>
  </si>
  <si>
    <t>تسوية حالات الاعسار</t>
  </si>
  <si>
    <t>Obtenção de eletricidade</t>
  </si>
  <si>
    <t>Подключение к системе электроснабжения</t>
  </si>
  <si>
    <t xml:space="preserve">Создание предприятий </t>
  </si>
  <si>
    <t xml:space="preserve">Kazajstán </t>
  </si>
  <si>
    <t>Примечание: Для стран, по которым данные охватывают 2 города, субиндикаторы и общий балл ПР являются средними показателями с учетом населения городов.</t>
  </si>
  <si>
    <t>税后流程指标（0-100）</t>
  </si>
  <si>
    <t>合法权利指数（0-12）</t>
  </si>
  <si>
    <t>获取信贷指数（0-12）</t>
  </si>
  <si>
    <t>供电可靠性和电费指数透明度（0-8）</t>
  </si>
  <si>
    <t>出口时间：边界合规（小时）</t>
  </si>
  <si>
    <t>出口时间：单证合规 （小时）</t>
  </si>
  <si>
    <t>出口成本：边界合规（美元）</t>
  </si>
  <si>
    <t>出口成本：单证合规（美元）</t>
  </si>
  <si>
    <t>进口时间：边界合规（小时）</t>
  </si>
  <si>
    <t>进口时间：单证合规（小时）</t>
  </si>
  <si>
    <t>进口成本：单证合规（美元）</t>
  </si>
  <si>
    <t>增值税退税合规时间（小时）</t>
  </si>
  <si>
    <t>企业所得税审计合规时间（小时）</t>
  </si>
  <si>
    <t>完成企业所得税审计时间（星期）</t>
  </si>
  <si>
    <t>当前数据前沿距离综合分数（0-100）</t>
  </si>
  <si>
    <t>开办企业时间 -- 男性（天）</t>
  </si>
  <si>
    <t>开办企业时间 -- 女性（天）</t>
  </si>
  <si>
    <t xml:space="preserve">成本（仓库价值%） </t>
  </si>
  <si>
    <t>最低法定资本金 （人均国民收入%）</t>
  </si>
  <si>
    <t>开办企业成本 -- 女性（人均国民收入%）</t>
  </si>
  <si>
    <t>开办企业成本 -- 男性（人均国民收入%）</t>
  </si>
  <si>
    <t>成本（财产价值%）</t>
  </si>
  <si>
    <t>开办企业程续 -- 男性（个）</t>
  </si>
  <si>
    <t>开办企业程续 -- 女性（个）</t>
  </si>
  <si>
    <t>进口费用：边界合规（美元）</t>
  </si>
  <si>
    <t>获得增值税退税时间（星期）</t>
  </si>
  <si>
    <t>Total tax and contribution rate (% of profit)</t>
  </si>
  <si>
    <t>إجمالي الضريبة ومعدل المساهمة (٪ من الربح)</t>
  </si>
  <si>
    <t>税及派款总额 （占商业利润百分比）</t>
  </si>
  <si>
    <t>Total du taux d’imposition et de cotisation (% du bénéfice)</t>
  </si>
  <si>
    <t>Carga tributária total (% dos lucros)</t>
  </si>
  <si>
    <t>Общая ставка по налогам и социальным взносам (% от прибыли)</t>
  </si>
  <si>
    <t>Total del impuesto y la tasa de cotización (% del beneficio)</t>
  </si>
  <si>
    <t>Country</t>
  </si>
  <si>
    <t>Cape Town</t>
  </si>
  <si>
    <t>Durban</t>
  </si>
  <si>
    <t>Port Elizabeth</t>
  </si>
  <si>
    <t xml:space="preserve">Lower is better </t>
  </si>
  <si>
    <t>Trading across Borders</t>
  </si>
  <si>
    <t>Port</t>
  </si>
  <si>
    <t>Port of Durban</t>
  </si>
  <si>
    <t>Port of Cape Town</t>
  </si>
  <si>
    <t>Port of Port Elizabeth</t>
  </si>
  <si>
    <t>Port of Ngqura</t>
  </si>
  <si>
    <t>Seat</t>
  </si>
  <si>
    <t>Buffalo City (East London)</t>
  </si>
  <si>
    <t>Cape Town (Cape Town)</t>
  </si>
  <si>
    <t>Ekurhuleni (Germiston)</t>
  </si>
  <si>
    <t>eThekwini (Durban)</t>
  </si>
  <si>
    <t>Johannesburg (Johannesburg)</t>
  </si>
  <si>
    <t>Mangaung (Bloemfontein)</t>
  </si>
  <si>
    <t>Msunduzi (Pietermaritzburg)</t>
  </si>
  <si>
    <t>Nelson Mandela Bay (Port Elizabeth)</t>
  </si>
  <si>
    <t>Tshwane (Pretoria)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</si>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</sst>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0000"/>
    <numFmt numFmtId="168" formatCode="#,##0.0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4">
    <xf numFmtId="0" fontId="0" fillId="0" borderId="0" xfId="0"/>
    <xf numFmtId="43" fontId="3" fillId="0" borderId="0" xfId="28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</xf>
    <xf numFmtId="165" fontId="22" fillId="0" borderId="0" xfId="28" applyNumberFormat="1" applyFont="1" applyFill="1" applyBorder="1" applyAlignment="1" applyProtection="1">
      <alignment vertical="center"/>
    </xf>
    <xf numFmtId="167" fontId="22" fillId="0" borderId="0" xfId="28" applyNumberFormat="1" applyFont="1" applyFill="1" applyBorder="1" applyAlignment="1" applyProtection="1">
      <alignment vertical="center"/>
    </xf>
    <xf numFmtId="43" fontId="3" fillId="0" borderId="0" xfId="28" applyFont="1" applyBorder="1" applyAlignment="1">
      <alignment vertical="center"/>
    </xf>
    <xf numFmtId="43" fontId="22" fillId="0" borderId="0" xfId="28" applyFont="1" applyBorder="1" applyAlignment="1">
      <alignment vertical="center"/>
    </xf>
    <xf numFmtId="164" fontId="22" fillId="0" borderId="0" xfId="28" applyNumberFormat="1" applyFont="1" applyBorder="1" applyAlignment="1">
      <alignment vertical="center"/>
    </xf>
    <xf numFmtId="43" fontId="3" fillId="34" borderId="0" xfId="28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7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34" borderId="0" xfId="0" applyNumberFormat="1" applyFont="1" applyFill="1" applyBorder="1" applyAlignment="1">
      <alignment horizontal="left" vertical="top" wrapText="1"/>
    </xf>
    <xf numFmtId="0" fontId="3" fillId="35" borderId="0" xfId="0" applyNumberFormat="1" applyFont="1" applyFill="1" applyBorder="1" applyAlignment="1">
      <alignment horizontal="left" vertical="top" wrapText="1"/>
    </xf>
    <xf numFmtId="0" fontId="3" fillId="34" borderId="0" xfId="28" applyNumberFormat="1" applyFont="1" applyFill="1" applyBorder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 wrapText="1"/>
    </xf>
    <xf numFmtId="0" fontId="3" fillId="0" borderId="0" xfId="53" applyNumberFormat="1" applyFont="1" applyFill="1" applyBorder="1" applyAlignment="1">
      <alignment horizontal="left" vertical="top" wrapText="1"/>
    </xf>
    <xf numFmtId="0" fontId="3" fillId="0" borderId="0" xfId="38" applyNumberFormat="1" applyFont="1" applyFill="1" applyBorder="1" applyAlignment="1">
      <alignment horizontal="left" vertical="top" wrapText="1"/>
    </xf>
    <xf numFmtId="0" fontId="3" fillId="0" borderId="0" xfId="54" applyNumberFormat="1" applyFont="1" applyFill="1" applyBorder="1" applyAlignment="1">
      <alignment horizontal="left" vertical="top" wrapText="1"/>
    </xf>
    <xf numFmtId="0" fontId="3" fillId="0" borderId="0" xfId="61" applyNumberFormat="1" applyFont="1" applyFill="1" applyBorder="1" applyAlignment="1">
      <alignment horizontal="left" vertical="top" wrapText="1"/>
    </xf>
    <xf numFmtId="0" fontId="3" fillId="0" borderId="0" xfId="52" applyNumberFormat="1" applyFont="1" applyFill="1" applyBorder="1" applyAlignment="1">
      <alignment horizontal="left" vertical="top" wrapText="1"/>
    </xf>
    <xf numFmtId="0" fontId="3" fillId="0" borderId="0" xfId="36" applyNumberFormat="1" applyFont="1" applyFill="1" applyBorder="1" applyAlignment="1">
      <alignment horizontal="left" vertical="top" wrapText="1"/>
    </xf>
    <xf numFmtId="0" fontId="3" fillId="0" borderId="0" xfId="60" applyNumberFormat="1" applyFont="1" applyFill="1" applyBorder="1" applyAlignment="1">
      <alignment horizontal="left" vertical="top" wrapText="1"/>
    </xf>
    <xf numFmtId="0" fontId="3" fillId="0" borderId="0" xfId="37" applyNumberFormat="1" applyFont="1" applyFill="1" applyBorder="1" applyAlignment="1">
      <alignment horizontal="left" vertical="top" wrapText="1"/>
    </xf>
    <xf numFmtId="0" fontId="3" fillId="0" borderId="0" xfId="28" applyNumberFormat="1" applyFont="1" applyFill="1" applyBorder="1" applyAlignment="1">
      <alignment horizontal="left" vertical="top"/>
    </xf>
    <xf numFmtId="0" fontId="3" fillId="0" borderId="0" xfId="50" applyNumberFormat="1" applyFont="1" applyFill="1" applyBorder="1" applyAlignment="1">
      <alignment horizontal="left" vertical="top" wrapText="1"/>
    </xf>
    <xf numFmtId="0" fontId="3" fillId="0" borderId="0" xfId="33" applyNumberFormat="1" applyFont="1" applyFill="1" applyBorder="1" applyAlignment="1">
      <alignment horizontal="left" vertical="top" wrapText="1"/>
    </xf>
    <xf numFmtId="0" fontId="3" fillId="0" borderId="0" xfId="58" applyNumberFormat="1" applyFont="1" applyFill="1" applyBorder="1" applyAlignment="1">
      <alignment horizontal="left" vertical="top" wrapText="1"/>
    </xf>
    <xf numFmtId="0" fontId="3" fillId="0" borderId="0" xfId="51" applyNumberFormat="1" applyFont="1" applyFill="1" applyBorder="1" applyAlignment="1">
      <alignment horizontal="left" vertical="top" wrapText="1"/>
    </xf>
    <xf numFmtId="0" fontId="3" fillId="0" borderId="0" xfId="34" applyNumberFormat="1" applyFont="1" applyFill="1" applyBorder="1" applyAlignment="1">
      <alignment horizontal="left" vertical="top" wrapText="1"/>
    </xf>
    <xf numFmtId="0" fontId="3" fillId="0" borderId="0" xfId="49" applyNumberFormat="1" applyFont="1" applyFill="1" applyBorder="1" applyAlignment="1">
      <alignment horizontal="left" vertical="top" wrapText="1"/>
    </xf>
    <xf numFmtId="0" fontId="3" fillId="0" borderId="0" xfId="59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Border="1" applyAlignment="1">
      <alignment horizontal="left" vertical="top" wrapText="1"/>
    </xf>
    <xf numFmtId="0" fontId="3" fillId="0" borderId="0" xfId="35" applyNumberFormat="1" applyFont="1" applyFill="1" applyBorder="1" applyAlignment="1">
      <alignment horizontal="left" vertical="top" wrapText="1"/>
    </xf>
    <xf numFmtId="0" fontId="3" fillId="0" borderId="0" xfId="31" applyNumberFormat="1" applyFont="1" applyFill="1" applyBorder="1" applyAlignment="1">
      <alignment horizontal="left" vertical="top" wrapText="1"/>
    </xf>
    <xf numFmtId="0" fontId="3" fillId="0" borderId="0" xfId="57" applyNumberFormat="1" applyFont="1" applyFill="1" applyBorder="1" applyAlignment="1">
      <alignment horizontal="left" vertical="top" wrapText="1"/>
    </xf>
    <xf numFmtId="0" fontId="3" fillId="0" borderId="0" xfId="32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22" fillId="0" borderId="0" xfId="28" applyNumberFormat="1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Alignment="1">
      <alignment vertical="top"/>
    </xf>
    <xf numFmtId="0" fontId="22" fillId="0" borderId="0" xfId="28" applyNumberFormat="1" applyFont="1" applyFill="1" applyAlignment="1">
      <alignment horizontal="left" vertical="top"/>
    </xf>
    <xf numFmtId="0" fontId="22" fillId="0" borderId="0" xfId="28" applyNumberFormat="1" applyFont="1" applyFill="1" applyBorder="1" applyAlignment="1">
      <alignment vertical="top"/>
    </xf>
    <xf numFmtId="0" fontId="22" fillId="0" borderId="0" xfId="28" applyNumberFormat="1" applyFont="1" applyFill="1" applyAlignment="1">
      <alignment vertical="top"/>
    </xf>
    <xf numFmtId="0" fontId="1" fillId="0" borderId="0" xfId="53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vertical="top"/>
    </xf>
    <xf numFmtId="0" fontId="3" fillId="36" borderId="0" xfId="0" applyNumberFormat="1" applyFont="1" applyFill="1" applyBorder="1" applyAlignment="1">
      <alignment horizontal="left" vertical="top" wrapText="1"/>
    </xf>
    <xf numFmtId="0" fontId="3" fillId="36" borderId="0" xfId="28" applyNumberFormat="1" applyFont="1" applyFill="1" applyBorder="1" applyAlignment="1">
      <alignment horizontal="left" vertical="top" wrapText="1"/>
    </xf>
    <xf numFmtId="0" fontId="3" fillId="36" borderId="0" xfId="54" applyNumberFormat="1" applyFont="1" applyFill="1" applyBorder="1" applyAlignment="1">
      <alignment horizontal="left" vertical="top" wrapText="1"/>
    </xf>
    <xf numFmtId="0" fontId="3" fillId="36" borderId="0" xfId="51" applyNumberFormat="1" applyFont="1" applyFill="1" applyBorder="1" applyAlignment="1">
      <alignment horizontal="left" vertical="top" wrapText="1"/>
    </xf>
    <xf numFmtId="0" fontId="3" fillId="36" borderId="0" xfId="33" applyNumberFormat="1" applyFont="1" applyFill="1" applyBorder="1" applyAlignment="1">
      <alignment horizontal="left" vertical="top" wrapText="1"/>
    </xf>
    <xf numFmtId="0" fontId="3" fillId="36" borderId="0" xfId="49" applyNumberFormat="1" applyFont="1" applyFill="1" applyBorder="1" applyAlignment="1">
      <alignment horizontal="left" vertical="top" wrapText="1"/>
    </xf>
    <xf numFmtId="0" fontId="3" fillId="36" borderId="0" xfId="53" applyNumberFormat="1" applyFont="1" applyFill="1" applyBorder="1" applyAlignment="1">
      <alignment horizontal="left" vertical="top" wrapText="1"/>
    </xf>
    <xf numFmtId="0" fontId="3" fillId="36" borderId="0" xfId="59" applyNumberFormat="1" applyFont="1" applyFill="1" applyBorder="1" applyAlignment="1">
      <alignment horizontal="left" vertical="top" wrapText="1"/>
    </xf>
    <xf numFmtId="0" fontId="3" fillId="36" borderId="0" xfId="34" applyNumberFormat="1" applyFont="1" applyFill="1" applyBorder="1" applyAlignment="1">
      <alignment horizontal="left" vertical="top" wrapText="1"/>
    </xf>
    <xf numFmtId="2" fontId="3" fillId="0" borderId="0" xfId="49" applyNumberFormat="1" applyFont="1" applyFill="1" applyBorder="1" applyAlignment="1">
      <alignment horizontal="right" vertical="center"/>
    </xf>
    <xf numFmtId="0" fontId="3" fillId="0" borderId="0" xfId="28" applyNumberFormat="1" applyFont="1" applyFill="1" applyBorder="1" applyAlignment="1">
      <alignment horizontal="right" vertical="center"/>
    </xf>
    <xf numFmtId="167" fontId="3" fillId="0" borderId="0" xfId="49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right" vertical="center"/>
    </xf>
    <xf numFmtId="4" fontId="3" fillId="35" borderId="0" xfId="28" applyNumberFormat="1" applyFont="1" applyFill="1" applyBorder="1" applyAlignment="1">
      <alignment horizontal="right" vertical="center"/>
    </xf>
    <xf numFmtId="3" fontId="3" fillId="0" borderId="0" xfId="49" applyNumberFormat="1" applyFont="1" applyBorder="1" applyAlignment="1">
      <alignment horizontal="right" vertical="center"/>
    </xf>
    <xf numFmtId="168" fontId="3" fillId="0" borderId="0" xfId="28" applyNumberFormat="1" applyFont="1" applyFill="1" applyBorder="1" applyAlignment="1">
      <alignment horizontal="right" vertical="center"/>
    </xf>
    <xf numFmtId="3" fontId="3" fillId="0" borderId="0" xfId="28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left" vertical="top" wrapText="1"/>
    </xf>
    <xf numFmtId="0" fontId="3" fillId="33" borderId="0" xfId="61" applyNumberFormat="1" applyFont="1" applyFill="1" applyBorder="1" applyAlignment="1">
      <alignment horizontal="left" vertical="top" wrapText="1"/>
    </xf>
    <xf numFmtId="0" fontId="3" fillId="33" borderId="0" xfId="60" applyNumberFormat="1" applyFont="1" applyFill="1" applyBorder="1" applyAlignment="1">
      <alignment horizontal="left" vertical="top" wrapText="1"/>
    </xf>
    <xf numFmtId="0" fontId="3" fillId="33" borderId="0" xfId="58" applyNumberFormat="1" applyFont="1" applyFill="1" applyBorder="1" applyAlignment="1">
      <alignment horizontal="left" vertical="top" wrapText="1"/>
    </xf>
    <xf numFmtId="0" fontId="3" fillId="33" borderId="0" xfId="59" applyNumberFormat="1" applyFont="1" applyFill="1" applyBorder="1" applyAlignment="1">
      <alignment horizontal="left" vertical="top" wrapText="1"/>
    </xf>
    <xf numFmtId="0" fontId="3" fillId="33" borderId="0" xfId="57" applyNumberFormat="1" applyFont="1" applyFill="1" applyBorder="1" applyAlignment="1">
      <alignment horizontal="left" vertical="top" wrapText="1"/>
    </xf>
    <xf numFmtId="43" fontId="1" fillId="35" borderId="10" xfId="28" applyFont="1" applyFill="1" applyBorder="1" applyAlignment="1">
      <alignment horizontal="center" vertical="center"/>
    </xf>
    <xf numFmtId="43" fontId="1" fillId="35" borderId="13" xfId="28" applyFont="1" applyFill="1" applyBorder="1" applyAlignment="1">
      <alignment horizontal="center" vertical="center" wrapText="1"/>
    </xf>
    <xf numFmtId="3" fontId="3" fillId="35" borderId="11" xfId="28" applyNumberFormat="1" applyFont="1" applyFill="1" applyBorder="1" applyAlignment="1">
      <alignment horizontal="right" vertical="center"/>
    </xf>
    <xf numFmtId="3" fontId="3" fillId="35" borderId="12" xfId="28" applyNumberFormat="1" applyFont="1" applyFill="1" applyBorder="1" applyAlignment="1">
      <alignment horizontal="right" vertical="center"/>
    </xf>
    <xf numFmtId="164" fontId="3" fillId="35" borderId="11" xfId="28" applyNumberFormat="1" applyFont="1" applyFill="1" applyBorder="1" applyAlignment="1">
      <alignment horizontal="right" vertical="center"/>
    </xf>
    <xf numFmtId="164" fontId="3" fillId="35" borderId="12" xfId="28" applyNumberFormat="1" applyFont="1" applyFill="1" applyBorder="1" applyAlignment="1">
      <alignment horizontal="right" vertical="center"/>
    </xf>
    <xf numFmtId="43" fontId="3" fillId="34" borderId="11" xfId="28" applyFont="1" applyFill="1" applyBorder="1" applyAlignment="1">
      <alignment vertical="center"/>
    </xf>
    <xf numFmtId="43" fontId="3" fillId="34" borderId="12" xfId="28" applyFont="1" applyFill="1" applyBorder="1" applyAlignment="1">
      <alignment vertical="center"/>
    </xf>
    <xf numFmtId="0" fontId="3" fillId="38" borderId="15" xfId="49" applyNumberFormat="1" applyFont="1" applyFill="1" applyBorder="1" applyAlignment="1">
      <alignment horizontal="center" vertical="center" wrapText="1"/>
    </xf>
    <xf numFmtId="0" fontId="3" fillId="38" borderId="16" xfId="49" applyNumberFormat="1" applyFont="1" applyFill="1" applyBorder="1" applyAlignment="1">
      <alignment horizontal="center" vertical="center" wrapText="1"/>
    </xf>
    <xf numFmtId="0" fontId="3" fillId="38" borderId="16" xfId="29" applyNumberFormat="1" applyFont="1" applyFill="1" applyBorder="1" applyAlignment="1">
      <alignment horizontal="center" vertical="center" wrapText="1"/>
    </xf>
    <xf numFmtId="0" fontId="3" fillId="38" borderId="16" xfId="54" applyNumberFormat="1" applyFont="1" applyFill="1" applyBorder="1" applyAlignment="1">
      <alignment horizontal="center" vertical="center" wrapText="1"/>
    </xf>
    <xf numFmtId="0" fontId="3" fillId="38" borderId="17" xfId="54" applyNumberFormat="1" applyFont="1" applyFill="1" applyBorder="1" applyAlignment="1">
      <alignment horizontal="center" vertical="center" wrapText="1"/>
    </xf>
    <xf numFmtId="0" fontId="3" fillId="38" borderId="16" xfId="28" applyNumberFormat="1" applyFont="1" applyFill="1" applyBorder="1" applyAlignment="1">
      <alignment horizontal="center" vertical="center" wrapText="1"/>
    </xf>
    <xf numFmtId="0" fontId="3" fillId="38" borderId="17" xfId="28" applyNumberFormat="1" applyFont="1" applyFill="1" applyBorder="1" applyAlignment="1">
      <alignment horizontal="center" vertical="center" wrapText="1"/>
    </xf>
    <xf numFmtId="0" fontId="3" fillId="38" borderId="15" xfId="28" applyNumberFormat="1" applyFont="1" applyFill="1" applyBorder="1" applyAlignment="1">
      <alignment horizontal="center" vertical="center" wrapText="1"/>
    </xf>
    <xf numFmtId="43" fontId="3" fillId="34" borderId="13" xfId="28" applyFont="1" applyFill="1" applyBorder="1" applyAlignment="1">
      <alignment vertical="center"/>
    </xf>
    <xf numFmtId="43" fontId="3" fillId="34" borderId="14" xfId="28" applyFont="1" applyFill="1" applyBorder="1" applyAlignment="1">
      <alignment vertical="center"/>
    </xf>
    <xf numFmtId="3" fontId="3" fillId="0" borderId="13" xfId="28" applyNumberFormat="1" applyFont="1" applyFill="1" applyBorder="1" applyAlignment="1">
      <alignment horizontal="right" vertical="center"/>
    </xf>
    <xf numFmtId="0" fontId="3" fillId="0" borderId="13" xfId="28" applyNumberFormat="1" applyFont="1" applyFill="1" applyBorder="1" applyAlignment="1">
      <alignment horizontal="right" vertical="center"/>
    </xf>
    <xf numFmtId="168" fontId="3" fillId="0" borderId="13" xfId="28" applyNumberFormat="1" applyFont="1" applyFill="1" applyBorder="1" applyAlignment="1">
      <alignment horizontal="right" vertical="center"/>
    </xf>
    <xf numFmtId="4" fontId="3" fillId="35" borderId="13" xfId="28" applyNumberFormat="1" applyFont="1" applyFill="1" applyBorder="1" applyAlignment="1">
      <alignment horizontal="right" vertical="center"/>
    </xf>
    <xf numFmtId="164" fontId="3" fillId="35" borderId="14" xfId="28" applyNumberFormat="1" applyFont="1" applyFill="1" applyBorder="1" applyAlignment="1">
      <alignment horizontal="right" vertical="center"/>
    </xf>
    <xf numFmtId="167" fontId="3" fillId="0" borderId="13" xfId="49" applyNumberFormat="1" applyFont="1" applyFill="1" applyBorder="1" applyAlignment="1">
      <alignment horizontal="right" vertical="center"/>
    </xf>
    <xf numFmtId="3" fontId="3" fillId="35" borderId="14" xfId="28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167" fontId="3" fillId="0" borderId="13" xfId="0" applyNumberFormat="1" applyFont="1" applyFill="1" applyBorder="1" applyAlignment="1" applyProtection="1">
      <alignment horizontal="right" vertical="center"/>
    </xf>
    <xf numFmtId="2" fontId="3" fillId="0" borderId="13" xfId="49" applyNumberFormat="1" applyFont="1" applyFill="1" applyBorder="1" applyAlignment="1">
      <alignment horizontal="right" vertical="center"/>
    </xf>
    <xf numFmtId="4" fontId="3" fillId="0" borderId="0" xfId="49" applyNumberFormat="1" applyFont="1" applyBorder="1" applyAlignment="1">
      <alignment horizontal="right" vertical="center"/>
    </xf>
    <xf numFmtId="168" fontId="3" fillId="0" borderId="0" xfId="49" applyNumberFormat="1" applyFont="1" applyFill="1" applyBorder="1" applyAlignment="1">
      <alignment horizontal="right" vertical="center"/>
    </xf>
    <xf numFmtId="3" fontId="3" fillId="0" borderId="0" xfId="49" applyNumberFormat="1" applyFont="1" applyFill="1" applyBorder="1" applyAlignment="1">
      <alignment horizontal="right" vertical="center"/>
    </xf>
    <xf numFmtId="168" fontId="3" fillId="0" borderId="13" xfId="49" applyNumberFormat="1" applyFont="1" applyFill="1" applyBorder="1" applyAlignment="1">
      <alignment horizontal="right" vertical="center"/>
    </xf>
    <xf numFmtId="3" fontId="3" fillId="0" borderId="13" xfId="49" applyNumberFormat="1" applyFont="1" applyFill="1" applyBorder="1" applyAlignment="1">
      <alignment horizontal="right" vertical="center"/>
    </xf>
    <xf numFmtId="0" fontId="3" fillId="0" borderId="0" xfId="49" applyNumberFormat="1" applyFont="1" applyFill="1" applyBorder="1" applyAlignment="1">
      <alignment horizontal="right" vertical="center"/>
    </xf>
    <xf numFmtId="0" fontId="3" fillId="0" borderId="13" xfId="49" applyNumberFormat="1" applyFont="1" applyFill="1" applyBorder="1" applyAlignment="1">
      <alignment horizontal="right" vertical="center"/>
    </xf>
    <xf numFmtId="4" fontId="3" fillId="0" borderId="0" xfId="28" applyNumberFormat="1" applyFont="1" applyFill="1" applyBorder="1" applyAlignment="1">
      <alignment horizontal="right" vertical="center"/>
    </xf>
    <xf numFmtId="4" fontId="3" fillId="0" borderId="13" xfId="28" applyNumberFormat="1" applyFont="1" applyFill="1" applyBorder="1" applyAlignment="1">
      <alignment horizontal="right" vertical="center"/>
    </xf>
    <xf numFmtId="43" fontId="3" fillId="0" borderId="18" xfId="28" applyFont="1" applyBorder="1" applyAlignment="1">
      <alignment vertical="center"/>
    </xf>
    <xf numFmtId="0" fontId="3" fillId="35" borderId="20" xfId="28" applyNumberFormat="1" applyFont="1" applyFill="1" applyBorder="1" applyAlignment="1">
      <alignment horizontal="center" vertical="top" wrapText="1"/>
    </xf>
    <xf numFmtId="43" fontId="1" fillId="35" borderId="19" xfId="28" applyFont="1" applyFill="1" applyBorder="1" applyAlignment="1">
      <alignment horizontal="center" vertical="center" wrapText="1"/>
    </xf>
    <xf numFmtId="43" fontId="1" fillId="35" borderId="20" xfId="28" applyFont="1" applyFill="1" applyBorder="1" applyAlignment="1">
      <alignment horizontal="center" vertical="center"/>
    </xf>
    <xf numFmtId="43" fontId="3" fillId="34" borderId="21" xfId="28" applyFont="1" applyFill="1" applyBorder="1" applyAlignment="1">
      <alignment vertical="center"/>
    </xf>
    <xf numFmtId="43" fontId="3" fillId="34" borderId="10" xfId="28" applyFont="1" applyFill="1" applyBorder="1" applyAlignment="1">
      <alignment vertical="center"/>
    </xf>
    <xf numFmtId="3" fontId="3" fillId="0" borderId="10" xfId="49" applyNumberFormat="1" applyFont="1" applyBorder="1" applyAlignment="1">
      <alignment horizontal="right" vertical="center"/>
    </xf>
    <xf numFmtId="4" fontId="3" fillId="0" borderId="10" xfId="49" applyNumberFormat="1" applyFont="1" applyBorder="1" applyAlignment="1">
      <alignment horizontal="right" vertical="center"/>
    </xf>
    <xf numFmtId="167" fontId="3" fillId="0" borderId="10" xfId="49" applyNumberFormat="1" applyFont="1" applyFill="1" applyBorder="1" applyAlignment="1">
      <alignment horizontal="right" vertical="center"/>
    </xf>
    <xf numFmtId="4" fontId="3" fillId="35" borderId="10" xfId="28" applyNumberFormat="1" applyFont="1" applyFill="1" applyBorder="1" applyAlignment="1">
      <alignment horizontal="right" vertical="center"/>
    </xf>
    <xf numFmtId="43" fontId="3" fillId="34" borderId="18" xfId="28" applyFont="1" applyFill="1" applyBorder="1" applyAlignment="1">
      <alignment vertical="center"/>
    </xf>
    <xf numFmtId="43" fontId="3" fillId="34" borderId="22" xfId="28" applyFont="1" applyFill="1" applyBorder="1" applyAlignment="1">
      <alignment vertical="center"/>
    </xf>
    <xf numFmtId="3" fontId="3" fillId="0" borderId="13" xfId="49" applyNumberFormat="1" applyFont="1" applyBorder="1" applyAlignment="1">
      <alignment horizontal="right" vertical="center"/>
    </xf>
    <xf numFmtId="4" fontId="3" fillId="0" borderId="13" xfId="49" applyNumberFormat="1" applyFont="1" applyBorder="1" applyAlignment="1">
      <alignment horizontal="right" vertical="center"/>
    </xf>
    <xf numFmtId="43" fontId="1" fillId="35" borderId="15" xfId="28" applyFont="1" applyFill="1" applyBorder="1" applyAlignment="1">
      <alignment horizontal="center" vertical="center"/>
    </xf>
    <xf numFmtId="43" fontId="1" fillId="35" borderId="16" xfId="28" applyFont="1" applyFill="1" applyBorder="1" applyAlignment="1">
      <alignment horizontal="center" vertical="center"/>
    </xf>
    <xf numFmtId="43" fontId="3" fillId="35" borderId="17" xfId="28" applyFont="1" applyFill="1" applyBorder="1" applyAlignment="1">
      <alignment horizontal="center" vertical="center"/>
    </xf>
    <xf numFmtId="0" fontId="1" fillId="35" borderId="15" xfId="49" applyFont="1" applyFill="1" applyBorder="1" applyAlignment="1">
      <alignment horizontal="center" vertical="center"/>
    </xf>
    <xf numFmtId="0" fontId="1" fillId="35" borderId="16" xfId="49" applyFont="1" applyFill="1" applyBorder="1" applyAlignment="1">
      <alignment horizontal="center" vertical="center"/>
    </xf>
    <xf numFmtId="0" fontId="3" fillId="35" borderId="16" xfId="49" applyFont="1" applyFill="1" applyBorder="1" applyAlignment="1">
      <alignment horizontal="center" vertical="center"/>
    </xf>
    <xf numFmtId="0" fontId="3" fillId="35" borderId="17" xfId="49" applyFont="1" applyFill="1" applyBorder="1" applyAlignment="1">
      <alignment horizontal="center" vertical="center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omma 3 2" xfId="32" xr:uid="{00000000-0005-0000-0000-00001F000000}"/>
    <cellStyle name="Comma 4" xfId="33" xr:uid="{00000000-0005-0000-0000-000020000000}"/>
    <cellStyle name="Comma 5" xfId="34" xr:uid="{00000000-0005-0000-0000-000021000000}"/>
    <cellStyle name="Comma 5 2" xfId="35" xr:uid="{00000000-0005-0000-0000-000022000000}"/>
    <cellStyle name="Comma 6" xfId="36" xr:uid="{00000000-0005-0000-0000-000023000000}"/>
    <cellStyle name="Comma 6 2" xfId="37" xr:uid="{00000000-0005-0000-0000-000024000000}"/>
    <cellStyle name="Comma 7" xfId="38" xr:uid="{00000000-0005-0000-0000-000025000000}"/>
    <cellStyle name="Explanatory Text" xfId="39" builtinId="53" customBuiltin="1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inked Cell" xfId="46" builtinId="24" customBuiltin="1"/>
    <cellStyle name="Neutral" xfId="47" builtinId="28" customBuiltin="1"/>
    <cellStyle name="Normal" xfId="0" builtinId="0"/>
    <cellStyle name="Normal 11" xfId="48" xr:uid="{00000000-0005-0000-0000-000030000000}"/>
    <cellStyle name="Normal 2" xfId="49" xr:uid="{00000000-0005-0000-0000-000031000000}"/>
    <cellStyle name="Normal 3" xfId="50" xr:uid="{00000000-0005-0000-0000-000032000000}"/>
    <cellStyle name="Normal 4" xfId="51" xr:uid="{00000000-0005-0000-0000-000033000000}"/>
    <cellStyle name="Normal 5" xfId="52" xr:uid="{00000000-0005-0000-0000-000034000000}"/>
    <cellStyle name="Normal 6" xfId="53" xr:uid="{00000000-0005-0000-0000-000035000000}"/>
    <cellStyle name="Normal_COUNTRY" xfId="54" xr:uid="{00000000-0005-0000-0000-000036000000}"/>
    <cellStyle name="Note" xfId="55" builtinId="10" customBuiltin="1"/>
    <cellStyle name="Output" xfId="56" builtinId="21" customBuiltin="1"/>
    <cellStyle name="Percent 2" xfId="57" xr:uid="{00000000-0005-0000-0000-000039000000}"/>
    <cellStyle name="Percent 3" xfId="58" xr:uid="{00000000-0005-0000-0000-00003A000000}"/>
    <cellStyle name="Percent 4" xfId="59" xr:uid="{00000000-0005-0000-0000-00003B000000}"/>
    <cellStyle name="Percent 5" xfId="60" xr:uid="{00000000-0005-0000-0000-00003C000000}"/>
    <cellStyle name="Percent 6" xfId="61" xr:uid="{00000000-0005-0000-0000-00003D000000}"/>
    <cellStyle name="Title" xfId="62" builtinId="15" customBuiltin="1"/>
    <cellStyle name="Total" xfId="63" builtinId="25" customBuiltin="1"/>
    <cellStyle name="Warning Text" xfId="64" builtinId="11" customBuiltin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374562"/>
          <a:ext cx="0" cy="155535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978EA83-08C9-4148-AC4B-1AC61FDBADDA}"/>
            </a:ext>
          </a:extLst>
        </xdr:cNvPr>
        <xdr:cNvSpPr/>
      </xdr:nvSpPr>
      <xdr:spPr>
        <a:xfrm>
          <a:off x="895350" y="1266825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6"/>
  <sheetViews>
    <sheetView showGridLines="0" tabSelected="1" zoomScale="115" zoomScaleNormal="115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A24" sqref="A24"/>
    </sheetView>
  </sheetViews>
  <sheetFormatPr defaultColWidth="11.42578125" defaultRowHeight="14.45" customHeight="1" x14ac:dyDescent="0.25"/>
  <cols>
    <col min="1" max="1" width="27.5703125" style="6" bestFit="1" customWidth="1"/>
    <col min="2" max="2" width="17.5703125" style="6" customWidth="1"/>
    <col min="3" max="3" width="11.42578125" style="7" customWidth="1"/>
    <col min="4" max="4" width="11.42578125" style="7" hidden="1" customWidth="1"/>
    <col min="5" max="5" width="11.42578125" style="7" customWidth="1"/>
    <col min="6" max="6" width="11.42578125" style="7" hidden="1" customWidth="1"/>
    <col min="7" max="7" width="11.42578125" style="6" customWidth="1"/>
    <col min="8" max="8" width="11.42578125" style="6" hidden="1" customWidth="1"/>
    <col min="9" max="9" width="11.42578125" style="6" customWidth="1"/>
    <col min="10" max="12" width="11.42578125" style="6" hidden="1" customWidth="1"/>
    <col min="13" max="13" width="11.42578125" style="6" customWidth="1"/>
    <col min="14" max="14" width="11.42578125" style="7" customWidth="1"/>
    <col min="15" max="15" width="11.42578125" style="6" customWidth="1"/>
    <col min="16" max="16" width="11.42578125" style="6" hidden="1" customWidth="1"/>
    <col min="17" max="17" width="11.42578125" style="6" customWidth="1"/>
    <col min="18" max="18" width="11.42578125" style="6" hidden="1" customWidth="1"/>
    <col min="19" max="19" width="11.42578125" style="6" customWidth="1"/>
    <col min="20" max="20" width="11.42578125" style="6" hidden="1" customWidth="1"/>
    <col min="21" max="21" width="11.42578125" style="6" customWidth="1"/>
    <col min="22" max="24" width="11.42578125" style="6" hidden="1" customWidth="1"/>
    <col min="25" max="26" width="11.42578125" style="6" customWidth="1"/>
    <col min="27" max="27" width="11.42578125" style="7" customWidth="1"/>
    <col min="28" max="28" width="11.42578125" style="7" hidden="1" customWidth="1"/>
    <col min="29" max="29" width="11.42578125" style="7" customWidth="1"/>
    <col min="30" max="30" width="11.42578125" style="7" hidden="1" customWidth="1"/>
    <col min="31" max="31" width="11.42578125" style="6" customWidth="1"/>
    <col min="32" max="32" width="11.42578125" style="6" hidden="1" customWidth="1"/>
    <col min="33" max="33" width="11.42578125" style="6" customWidth="1"/>
    <col min="34" max="36" width="11.42578125" style="6" hidden="1" customWidth="1"/>
    <col min="37" max="37" width="11.42578125" style="6" customWidth="1"/>
    <col min="38" max="38" width="11.42578125" style="7" customWidth="1"/>
    <col min="39" max="39" width="11.42578125" style="7"/>
    <col min="40" max="40" width="11.42578125" style="7" hidden="1" customWidth="1"/>
    <col min="41" max="41" width="11.42578125" style="7"/>
    <col min="42" max="42" width="11.42578125" style="7" hidden="1" customWidth="1"/>
    <col min="43" max="43" width="11.42578125" style="6"/>
    <col min="44" max="46" width="11.42578125" style="6" hidden="1" customWidth="1"/>
    <col min="47" max="47" width="11.42578125" style="6"/>
    <col min="48" max="48" width="11.42578125" style="7"/>
    <col min="49" max="49" width="11.42578125" style="5" customWidth="1"/>
    <col min="50" max="16384" width="11.42578125" style="5"/>
  </cols>
  <sheetData>
    <row r="1" spans="1:49" ht="14.45" hidden="1" customHeight="1" x14ac:dyDescent="0.3">
      <c r="B1" s="6" t="s">
        <v>1606</v>
      </c>
      <c r="C1" s="2" t="s">
        <v>1378</v>
      </c>
      <c r="E1" s="2" t="s">
        <v>1378</v>
      </c>
      <c r="G1" s="2" t="s">
        <v>1378</v>
      </c>
      <c r="O1" s="2" t="s">
        <v>1378</v>
      </c>
      <c r="Q1" s="2" t="s">
        <v>1378</v>
      </c>
      <c r="S1" s="2" t="s">
        <v>1378</v>
      </c>
      <c r="AA1" s="2" t="s">
        <v>1378</v>
      </c>
      <c r="AC1" s="2" t="s">
        <v>1378</v>
      </c>
      <c r="AE1" s="2" t="s">
        <v>1378</v>
      </c>
      <c r="AM1" s="2"/>
      <c r="AO1" s="2" t="s">
        <v>1378</v>
      </c>
      <c r="AQ1" s="2" t="s">
        <v>1378</v>
      </c>
      <c r="AR1" s="2"/>
      <c r="AS1" s="2"/>
      <c r="AT1" s="2"/>
    </row>
    <row r="2" spans="1:49" ht="14.45" hidden="1" customHeight="1" x14ac:dyDescent="0.3">
      <c r="B2" s="6" t="s">
        <v>1603</v>
      </c>
      <c r="C2" s="3">
        <v>5</v>
      </c>
      <c r="E2" s="3">
        <v>26</v>
      </c>
      <c r="G2" s="3">
        <v>0</v>
      </c>
      <c r="O2" s="3">
        <v>3</v>
      </c>
      <c r="Q2" s="3">
        <v>18</v>
      </c>
      <c r="S2" s="3">
        <v>0</v>
      </c>
      <c r="AA2" s="3">
        <v>1</v>
      </c>
      <c r="AC2" s="3">
        <v>1</v>
      </c>
      <c r="AE2" s="3">
        <v>0</v>
      </c>
      <c r="AM2" s="3"/>
      <c r="AO2" s="3">
        <v>120</v>
      </c>
      <c r="AQ2" s="3">
        <v>0.1</v>
      </c>
      <c r="AR2" s="3"/>
      <c r="AS2" s="3"/>
      <c r="AT2" s="3"/>
    </row>
    <row r="3" spans="1:49" ht="14.45" hidden="1" customHeight="1" x14ac:dyDescent="0.3">
      <c r="B3" s="6" t="s">
        <v>1604</v>
      </c>
      <c r="C3" s="3">
        <v>30</v>
      </c>
      <c r="E3" s="3">
        <v>373</v>
      </c>
      <c r="G3" s="3">
        <v>20</v>
      </c>
      <c r="O3" s="3">
        <v>9</v>
      </c>
      <c r="Q3" s="3">
        <v>248</v>
      </c>
      <c r="S3" s="3">
        <v>8100</v>
      </c>
      <c r="AA3" s="3">
        <v>13</v>
      </c>
      <c r="AC3" s="3">
        <v>210</v>
      </c>
      <c r="AE3" s="4">
        <v>15</v>
      </c>
      <c r="AM3" s="3"/>
      <c r="AO3" s="3">
        <v>1340</v>
      </c>
      <c r="AQ3" s="3">
        <v>89</v>
      </c>
      <c r="AR3" s="3"/>
      <c r="AS3" s="3"/>
      <c r="AT3" s="3"/>
    </row>
    <row r="4" spans="1:49" ht="14.45" hidden="1" customHeight="1" x14ac:dyDescent="0.3">
      <c r="B4" s="6" t="s">
        <v>1605</v>
      </c>
      <c r="C4" s="3">
        <f>C3-C2</f>
        <v>25</v>
      </c>
      <c r="E4" s="3">
        <f>E3-E2</f>
        <v>347</v>
      </c>
      <c r="G4" s="3">
        <f>G3-G2</f>
        <v>20</v>
      </c>
      <c r="O4" s="3">
        <f>O3-O2</f>
        <v>6</v>
      </c>
      <c r="Q4" s="3">
        <f>Q3-Q2</f>
        <v>230</v>
      </c>
      <c r="S4" s="3">
        <v>8100</v>
      </c>
      <c r="AA4" s="3">
        <f>AA3-AA2</f>
        <v>12</v>
      </c>
      <c r="AC4" s="3">
        <f>AC3-AC2</f>
        <v>209</v>
      </c>
      <c r="AE4" s="3">
        <f>AE3-AE2</f>
        <v>15</v>
      </c>
      <c r="AM4" s="3"/>
      <c r="AO4" s="3">
        <f>AO3-AO2</f>
        <v>1220</v>
      </c>
      <c r="AQ4" s="3">
        <f>AQ3-AQ2</f>
        <v>88.9</v>
      </c>
      <c r="AR4" s="3"/>
      <c r="AS4" s="3"/>
      <c r="AT4" s="3"/>
    </row>
    <row r="5" spans="1:49" ht="27" customHeight="1" thickBot="1" x14ac:dyDescent="0.3">
      <c r="A5" s="75"/>
      <c r="B5" s="114"/>
      <c r="C5" s="127" t="s">
        <v>1284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  <c r="O5" s="130" t="s">
        <v>1274</v>
      </c>
      <c r="P5" s="131"/>
      <c r="Q5" s="132"/>
      <c r="R5" s="132"/>
      <c r="S5" s="132"/>
      <c r="T5" s="132"/>
      <c r="U5" s="132"/>
      <c r="V5" s="132"/>
      <c r="W5" s="132"/>
      <c r="X5" s="132"/>
      <c r="Y5" s="132"/>
      <c r="Z5" s="133"/>
      <c r="AA5" s="127" t="s">
        <v>2</v>
      </c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9"/>
      <c r="AM5" s="127" t="s">
        <v>6</v>
      </c>
      <c r="AN5" s="128"/>
      <c r="AO5" s="128"/>
      <c r="AP5" s="128"/>
      <c r="AQ5" s="128"/>
      <c r="AR5" s="128"/>
      <c r="AS5" s="128"/>
      <c r="AT5" s="128"/>
      <c r="AU5" s="128"/>
      <c r="AV5" s="129"/>
      <c r="AW5" s="113"/>
    </row>
    <row r="6" spans="1:49" ht="57" thickBot="1" x14ac:dyDescent="0.3">
      <c r="A6" s="76" t="s">
        <v>1959</v>
      </c>
      <c r="B6" s="115" t="s">
        <v>1938</v>
      </c>
      <c r="C6" s="90" t="str">
        <f>INDEX('Column Names'!N1:N7,'Economy Names'!$K$1,1)</f>
        <v>Procedures (number)</v>
      </c>
      <c r="D6" s="88" t="s">
        <v>1379</v>
      </c>
      <c r="E6" s="88" t="str">
        <f>INDEX('Column Names'!O1:O7,'Economy Names'!$K$1,1)</f>
        <v>Time (days)</v>
      </c>
      <c r="F6" s="88" t="s">
        <v>1379</v>
      </c>
      <c r="G6" s="88" t="str">
        <f>INDEX('Column Names'!P1:P7,'Economy Names'!$K$1,1)</f>
        <v>Cost (% of warehouse value)</v>
      </c>
      <c r="H6" s="88" t="s">
        <v>1379</v>
      </c>
      <c r="I6" s="88" t="str">
        <f>INDEX('Column Names'!BR1:BR7,'Economy Names'!$K$1,1)</f>
        <v>Building quality control index (0-15)</v>
      </c>
      <c r="J6" s="88" t="s">
        <v>1379</v>
      </c>
      <c r="K6" s="88" t="s">
        <v>1380</v>
      </c>
      <c r="L6" s="88" t="s">
        <v>1381</v>
      </c>
      <c r="M6" s="88" t="str">
        <f>INDEX('Column Names'!Q1:Q7,'Economy Names'!$K$1,1)</f>
        <v>Ease of dealing with construction permits (DTF)</v>
      </c>
      <c r="N6" s="89" t="str">
        <f>INDEX('Column Names'!R1:R7,'Economy Names'!$K$1,1)</f>
        <v>Ease of Construction RANK</v>
      </c>
      <c r="O6" s="83" t="str">
        <f>INDEX('Column Names'!N1:N7,'Economy Names'!$K$1,1)</f>
        <v>Procedures (number)</v>
      </c>
      <c r="P6" s="84" t="s">
        <v>1379</v>
      </c>
      <c r="Q6" s="84" t="str">
        <f>INDEX('Column Names'!BN1:BN7,'Economy Names'!$K$1,1)</f>
        <v>Time (days)</v>
      </c>
      <c r="R6" s="84" t="s">
        <v>1379</v>
      </c>
      <c r="S6" s="85" t="str">
        <f>INDEX('Column Names'!BO1:BO7,'Economy Names'!$K$1,1)</f>
        <v>Cost (% of income per capita)</v>
      </c>
      <c r="T6" s="85" t="s">
        <v>1379</v>
      </c>
      <c r="U6" s="85" t="str">
        <f>INDEX('Column Names'!BS1:BS7,'Economy Names'!$K$1,1)</f>
        <v>Reliability of supply and transparency of tariff index (0–8)</v>
      </c>
      <c r="V6" s="85" t="s">
        <v>1379</v>
      </c>
      <c r="W6" s="85" t="s">
        <v>1380</v>
      </c>
      <c r="X6" s="85" t="s">
        <v>1381</v>
      </c>
      <c r="Y6" s="86" t="str">
        <f>INDEX('Column Names'!BP1:BP7,'Economy Names'!$K$1,1)</f>
        <v>Ease of getting electricity (DTF)</v>
      </c>
      <c r="Z6" s="87" t="str">
        <f>INDEX('Column Names'!BQ1:BQ7,'Economy Names'!$K$1,1)</f>
        <v>Ease of getting electricity RANK</v>
      </c>
      <c r="AA6" s="90" t="str">
        <f>INDEX('Column Names'!S1:S7,'Economy Names'!$K$1,1)</f>
        <v>Procedures (number)</v>
      </c>
      <c r="AB6" s="88" t="s">
        <v>1379</v>
      </c>
      <c r="AC6" s="88" t="str">
        <f>INDEX('Column Names'!T1:T7,'Economy Names'!$K$1,1)</f>
        <v>Time (days)</v>
      </c>
      <c r="AD6" s="88" t="s">
        <v>1379</v>
      </c>
      <c r="AE6" s="88" t="str">
        <f>INDEX('Column Names'!U1:U7,'Economy Names'!$K$1,1)</f>
        <v>Cost (% of property value)</v>
      </c>
      <c r="AF6" s="88" t="s">
        <v>1379</v>
      </c>
      <c r="AG6" s="88" t="str">
        <f>INDEX('Column Names'!BT1:BT7,'Economy Names'!$K$1,1)</f>
        <v>Quality of land administration index (0-30)</v>
      </c>
      <c r="AH6" s="88" t="s">
        <v>1379</v>
      </c>
      <c r="AI6" s="88" t="s">
        <v>1380</v>
      </c>
      <c r="AJ6" s="88" t="s">
        <v>1381</v>
      </c>
      <c r="AK6" s="88" t="str">
        <f>INDEX('Column Names'!V1:V7,'Economy Names'!$K$1,1)</f>
        <v>Ease of registering property (DTF)</v>
      </c>
      <c r="AL6" s="89" t="str">
        <f>INDEX('Column Names'!W1:W7,'Economy Names'!$K$1,1)</f>
        <v>Ease of Property RANK</v>
      </c>
      <c r="AM6" s="90" t="str">
        <f>INDEX('Column Names'!BM1:BM7,'Economy Names'!$K$1,1)</f>
        <v>Quality of judicial processes index (0-18)</v>
      </c>
      <c r="AN6" s="88" t="s">
        <v>1379</v>
      </c>
      <c r="AO6" s="88" t="str">
        <f>INDEX('Column Names'!BC1:BC7,'Economy Names'!$K$1,1)</f>
        <v>Time (days)</v>
      </c>
      <c r="AP6" s="88" t="s">
        <v>1379</v>
      </c>
      <c r="AQ6" s="88" t="str">
        <f>INDEX('Column Names'!BD1:BD7,'Economy Names'!$K$1,1)</f>
        <v>Cost (% of claim)</v>
      </c>
      <c r="AR6" s="88" t="s">
        <v>1379</v>
      </c>
      <c r="AS6" s="88" t="s">
        <v>1380</v>
      </c>
      <c r="AT6" s="88" t="s">
        <v>1381</v>
      </c>
      <c r="AU6" s="88" t="str">
        <f>INDEX('Column Names'!BE1:BE7,'Economy Names'!$K$1,1)</f>
        <v>Ease of enforcing contracts (DTF)</v>
      </c>
      <c r="AV6" s="89" t="str">
        <f>INDEX('Column Names'!BF1:BF7,'Economy Names'!$K$1,1)</f>
        <v>Ease of Contracts RANK</v>
      </c>
      <c r="AW6" s="113"/>
    </row>
    <row r="7" spans="1:49" ht="14.45" customHeight="1" x14ac:dyDescent="0.25">
      <c r="A7" s="8" t="s">
        <v>1950</v>
      </c>
      <c r="B7" s="81" t="s">
        <v>172</v>
      </c>
      <c r="C7" s="67">
        <v>18</v>
      </c>
      <c r="D7" s="111">
        <f t="shared" ref="D7:D15" si="0">(IF(C7=-1,0,(IF(C7&gt;C$3,0,IF(C7&lt;C$2,1,((C$3-C7)/C$4))))))*100</f>
        <v>48</v>
      </c>
      <c r="E7" s="60">
        <v>104</v>
      </c>
      <c r="F7" s="111">
        <f t="shared" ref="F7:F15" si="1">(IF(E7=-1,0,(IF(E7&gt;E$3,0,IF(E7&lt;E$2,1,((E$3-E7)/E$4))))))*100</f>
        <v>77.521613832853035</v>
      </c>
      <c r="G7" s="66">
        <v>2.4402224755459301</v>
      </c>
      <c r="H7" s="111">
        <f t="shared" ref="H7:H15" si="2">(IF(G7=-1,0,(IF(G7&gt;G$3,0,IF(G7&lt;G$2,1,((G$3-G7)/G$4))))))*100</f>
        <v>87.798887622270342</v>
      </c>
      <c r="I7" s="105">
        <v>11</v>
      </c>
      <c r="J7" s="111">
        <f t="shared" ref="J7:J15" si="3">IF(I7="No Practice", 0, I7/15*100)</f>
        <v>73.333333333333329</v>
      </c>
      <c r="K7" s="61">
        <f t="shared" ref="K7:K15" si="4">ROUND(AVERAGE(D7,F7,H7,J7),5)</f>
        <v>71.663460000000001</v>
      </c>
      <c r="L7" s="111">
        <f t="shared" ref="L7:L15" si="5">+ROUND(K7,2)</f>
        <v>71.66</v>
      </c>
      <c r="M7" s="64">
        <f t="shared" ref="M7:M15" si="6">ROUND(K7,2)</f>
        <v>71.66</v>
      </c>
      <c r="N7" s="79">
        <f t="shared" ref="N7:N15" si="7">RANK(L7,L$7:L$15)</f>
        <v>6</v>
      </c>
      <c r="O7" s="67">
        <v>5</v>
      </c>
      <c r="P7" s="61">
        <f t="shared" ref="P7:P15" si="8">(IF(O7=-1,0,(IF(O7&gt;O$3,0,IF(O7&lt;O$2,1,((O$3-O7)/O$4))))))*100</f>
        <v>66.666666666666657</v>
      </c>
      <c r="Q7" s="60">
        <v>76</v>
      </c>
      <c r="R7" s="61">
        <f t="shared" ref="R7:R15" si="9">(IF(Q7=-1,0,(IF(Q7&gt;Q$3,0,IF(Q7&lt;Q$2,1,((Q$3-Q7)/Q$4))))))*100</f>
        <v>74.782608695652172</v>
      </c>
      <c r="S7" s="66">
        <v>313.01721987424168</v>
      </c>
      <c r="T7" s="61">
        <f t="shared" ref="T7:T15" si="10">(IF(S7=-1,0,(IF(S7&gt;S$3,0,IF(S7&lt;S$2,1,((S$3-S7)/S$4))))))*100</f>
        <v>96.135589878095772</v>
      </c>
      <c r="U7" s="106">
        <v>0</v>
      </c>
      <c r="V7" s="61">
        <f t="shared" ref="V7:V15" si="11">+IF(U7="No Practice",0,U7/8)*100</f>
        <v>0</v>
      </c>
      <c r="W7" s="61">
        <f t="shared" ref="W7:W15" si="12">ROUND(AVERAGE(P7,R7,T7,V7),5)</f>
        <v>59.39622</v>
      </c>
      <c r="X7" s="59">
        <f t="shared" ref="X7:X15" si="13">ROUND(W7,2)</f>
        <v>59.4</v>
      </c>
      <c r="Y7" s="64">
        <f t="shared" ref="Y7:Y15" si="14">ROUND(W7,2)</f>
        <v>59.4</v>
      </c>
      <c r="Z7" s="77">
        <f t="shared" ref="Z7:Z15" si="15">RANK(X7,X$7:X$15)</f>
        <v>5</v>
      </c>
      <c r="AA7" s="68">
        <v>8</v>
      </c>
      <c r="AB7" s="61">
        <f t="shared" ref="AB7:AB15" si="16">(IF(AA7=-1,0,(IF(AA7&gt;AA$3,0,IF(AA7&lt;AA$2,1,((AA$3-AA7)/AA$4))))))*100</f>
        <v>41.666666666666671</v>
      </c>
      <c r="AC7" s="62">
        <v>21</v>
      </c>
      <c r="AD7" s="61">
        <f t="shared" ref="AD7:AD15" si="17">(IF(AC7=-1,0,(IF(AC7&gt;AC$3,0,IF(AC7&lt;AC$2,1,((AC$3-AC7)/AC$4))))))*100</f>
        <v>90.430622009569376</v>
      </c>
      <c r="AE7" s="66">
        <v>7.6274495641854116</v>
      </c>
      <c r="AF7" s="109">
        <f t="shared" ref="AF7:AF15" si="18">(IF(AE7=-1,0,(IF(AE7&gt;AE$3,0,IF(AE7&lt;AE$2,1,((AE$3-AE7)/AE$4))))))*100</f>
        <v>49.15033623876392</v>
      </c>
      <c r="AG7" s="105">
        <v>15</v>
      </c>
      <c r="AH7" s="61">
        <f t="shared" ref="AH7:AH15" si="19">+IF(AG7="No Practice",0,AG7/30)*100</f>
        <v>50</v>
      </c>
      <c r="AI7" s="63">
        <f t="shared" ref="AI7:AI15" si="20">ROUND(AVERAGE(AB7,AD7,AF7,AH7),5)</f>
        <v>57.811909999999997</v>
      </c>
      <c r="AJ7" s="59">
        <f t="shared" ref="AJ7:AJ15" si="21">+ROUND(AI7,2)</f>
        <v>57.81</v>
      </c>
      <c r="AK7" s="64">
        <f t="shared" ref="AK7:AK15" si="22">+ROUND(AI7,2)</f>
        <v>57.81</v>
      </c>
      <c r="AL7" s="77">
        <f t="shared" ref="AL7:AL15" si="23">RANK(AJ7,AJ$7:AJ$15)</f>
        <v>6</v>
      </c>
      <c r="AM7" s="105">
        <v>7</v>
      </c>
      <c r="AN7" s="61">
        <f t="shared" ref="AN7:AN15" si="24">AM7/18*100</f>
        <v>38.888888888888893</v>
      </c>
      <c r="AO7" s="106">
        <v>661</v>
      </c>
      <c r="AP7" s="61">
        <f t="shared" ref="AP7:AP15" si="25">(IF(AO7=-1,0,(IF(AO7&gt;AO$3,0,IF(AO7&lt;AO$2,1,((AO$3-AO7)/AO$4))))))*100</f>
        <v>55.655737704918032</v>
      </c>
      <c r="AQ7" s="105">
        <v>35.762499999999996</v>
      </c>
      <c r="AR7" s="61">
        <f t="shared" ref="AR7:AR15" si="26">(IF(AQ7=-1,0,(IF(AQ7&gt;AQ$3,0,IF(AQ7&lt;AQ$2,1,((AQ$3-AQ7)/AQ$4))))))*100</f>
        <v>59.884701912260972</v>
      </c>
      <c r="AS7" s="61">
        <f t="shared" ref="AS7:AS15" si="27">ROUND(AVERAGE(AN7,AP7,AR7),5)</f>
        <v>51.476439999999997</v>
      </c>
      <c r="AT7" s="59">
        <f t="shared" ref="AT7:AT15" si="28">+ROUND(AS7,2)</f>
        <v>51.48</v>
      </c>
      <c r="AU7" s="64">
        <f t="shared" ref="AU7:AU15" si="29">+AT7</f>
        <v>51.48</v>
      </c>
      <c r="AV7" s="77">
        <f t="shared" ref="AV7:AV15" si="30">RANK(AT7,AT$7:AT$15)</f>
        <v>9</v>
      </c>
    </row>
    <row r="8" spans="1:49" ht="14.45" customHeight="1" x14ac:dyDescent="0.25">
      <c r="A8" s="8" t="s">
        <v>1951</v>
      </c>
      <c r="B8" s="82" t="s">
        <v>172</v>
      </c>
      <c r="C8" s="67">
        <v>17</v>
      </c>
      <c r="D8" s="111">
        <f t="shared" si="0"/>
        <v>52</v>
      </c>
      <c r="E8" s="60">
        <v>88</v>
      </c>
      <c r="F8" s="111">
        <f t="shared" si="1"/>
        <v>82.132564841498549</v>
      </c>
      <c r="G8" s="66">
        <v>2.4461449836484621</v>
      </c>
      <c r="H8" s="111">
        <f t="shared" si="2"/>
        <v>87.769275081757698</v>
      </c>
      <c r="I8" s="105">
        <v>12</v>
      </c>
      <c r="J8" s="111">
        <f t="shared" si="3"/>
        <v>80</v>
      </c>
      <c r="K8" s="61">
        <f t="shared" si="4"/>
        <v>75.475459999999998</v>
      </c>
      <c r="L8" s="111">
        <f t="shared" si="5"/>
        <v>75.48</v>
      </c>
      <c r="M8" s="64">
        <f t="shared" si="6"/>
        <v>75.48</v>
      </c>
      <c r="N8" s="80">
        <f t="shared" si="7"/>
        <v>1</v>
      </c>
      <c r="O8" s="67">
        <v>4</v>
      </c>
      <c r="P8" s="61">
        <f t="shared" si="8"/>
        <v>83.333333333333343</v>
      </c>
      <c r="Q8" s="60">
        <v>91</v>
      </c>
      <c r="R8" s="61">
        <f t="shared" si="9"/>
        <v>68.260869565217391</v>
      </c>
      <c r="S8" s="66">
        <v>597.18260924951267</v>
      </c>
      <c r="T8" s="61">
        <f t="shared" si="10"/>
        <v>92.627375194450451</v>
      </c>
      <c r="U8" s="106">
        <v>6</v>
      </c>
      <c r="V8" s="61">
        <f t="shared" si="11"/>
        <v>75</v>
      </c>
      <c r="W8" s="61">
        <f t="shared" si="12"/>
        <v>79.805390000000003</v>
      </c>
      <c r="X8" s="59">
        <f t="shared" si="13"/>
        <v>79.81</v>
      </c>
      <c r="Y8" s="64">
        <f t="shared" si="14"/>
        <v>79.81</v>
      </c>
      <c r="Z8" s="78">
        <f t="shared" si="15"/>
        <v>1</v>
      </c>
      <c r="AA8" s="68">
        <v>9</v>
      </c>
      <c r="AB8" s="61">
        <f t="shared" si="16"/>
        <v>33.333333333333329</v>
      </c>
      <c r="AC8" s="62">
        <v>29.5</v>
      </c>
      <c r="AD8" s="61">
        <f t="shared" si="17"/>
        <v>86.36363636363636</v>
      </c>
      <c r="AE8" s="66">
        <v>7.6402742804543831</v>
      </c>
      <c r="AF8" s="109">
        <f t="shared" si="18"/>
        <v>49.064838130304111</v>
      </c>
      <c r="AG8" s="105">
        <v>15</v>
      </c>
      <c r="AH8" s="61">
        <f t="shared" si="19"/>
        <v>50</v>
      </c>
      <c r="AI8" s="63">
        <f t="shared" si="20"/>
        <v>54.690449999999998</v>
      </c>
      <c r="AJ8" s="59">
        <f t="shared" si="21"/>
        <v>54.69</v>
      </c>
      <c r="AK8" s="64">
        <f t="shared" si="22"/>
        <v>54.69</v>
      </c>
      <c r="AL8" s="78">
        <f t="shared" si="23"/>
        <v>7</v>
      </c>
      <c r="AM8" s="105">
        <v>7</v>
      </c>
      <c r="AN8" s="61">
        <f t="shared" si="24"/>
        <v>38.888888888888893</v>
      </c>
      <c r="AO8" s="106">
        <v>545</v>
      </c>
      <c r="AP8" s="61">
        <f t="shared" si="25"/>
        <v>65.163934426229503</v>
      </c>
      <c r="AQ8" s="105">
        <v>35.6</v>
      </c>
      <c r="AR8" s="61">
        <f t="shared" si="26"/>
        <v>60.067491563554555</v>
      </c>
      <c r="AS8" s="61">
        <f t="shared" si="27"/>
        <v>54.706769999999999</v>
      </c>
      <c r="AT8" s="59">
        <f t="shared" si="28"/>
        <v>54.71</v>
      </c>
      <c r="AU8" s="64">
        <f t="shared" si="29"/>
        <v>54.71</v>
      </c>
      <c r="AV8" s="78">
        <f t="shared" si="30"/>
        <v>7</v>
      </c>
    </row>
    <row r="9" spans="1:49" ht="14.45" customHeight="1" x14ac:dyDescent="0.25">
      <c r="A9" s="8" t="s">
        <v>1952</v>
      </c>
      <c r="B9" s="82" t="s">
        <v>172</v>
      </c>
      <c r="C9" s="67">
        <v>17</v>
      </c>
      <c r="D9" s="111">
        <f t="shared" si="0"/>
        <v>52</v>
      </c>
      <c r="E9" s="60">
        <v>144</v>
      </c>
      <c r="F9" s="111">
        <f t="shared" si="1"/>
        <v>65.994236311239192</v>
      </c>
      <c r="G9" s="66">
        <v>2.1523707596818915</v>
      </c>
      <c r="H9" s="111">
        <f t="shared" si="2"/>
        <v>89.238146201590553</v>
      </c>
      <c r="I9" s="105">
        <v>12</v>
      </c>
      <c r="J9" s="111">
        <f t="shared" si="3"/>
        <v>80</v>
      </c>
      <c r="K9" s="61">
        <f t="shared" si="4"/>
        <v>71.808099999999996</v>
      </c>
      <c r="L9" s="111">
        <f t="shared" si="5"/>
        <v>71.81</v>
      </c>
      <c r="M9" s="64">
        <f t="shared" si="6"/>
        <v>71.81</v>
      </c>
      <c r="N9" s="80">
        <f t="shared" si="7"/>
        <v>4</v>
      </c>
      <c r="O9" s="67">
        <v>6</v>
      </c>
      <c r="P9" s="61">
        <f t="shared" si="8"/>
        <v>50</v>
      </c>
      <c r="Q9" s="60">
        <v>104</v>
      </c>
      <c r="R9" s="61">
        <f t="shared" si="9"/>
        <v>62.608695652173921</v>
      </c>
      <c r="S9" s="66">
        <v>343.41068034699276</v>
      </c>
      <c r="T9" s="61">
        <f t="shared" si="10"/>
        <v>95.760361971024778</v>
      </c>
      <c r="U9" s="106">
        <v>0</v>
      </c>
      <c r="V9" s="61">
        <f t="shared" si="11"/>
        <v>0</v>
      </c>
      <c r="W9" s="61">
        <f t="shared" si="12"/>
        <v>52.092260000000003</v>
      </c>
      <c r="X9" s="59">
        <f t="shared" si="13"/>
        <v>52.09</v>
      </c>
      <c r="Y9" s="64">
        <f t="shared" si="14"/>
        <v>52.09</v>
      </c>
      <c r="Z9" s="78">
        <f t="shared" si="15"/>
        <v>6</v>
      </c>
      <c r="AA9" s="68">
        <v>7</v>
      </c>
      <c r="AB9" s="61">
        <f t="shared" si="16"/>
        <v>50</v>
      </c>
      <c r="AC9" s="62">
        <v>33</v>
      </c>
      <c r="AD9" s="61">
        <f t="shared" si="17"/>
        <v>84.688995215310996</v>
      </c>
      <c r="AE9" s="66">
        <v>7.6127488885507537</v>
      </c>
      <c r="AF9" s="109">
        <f t="shared" si="18"/>
        <v>49.248340742994969</v>
      </c>
      <c r="AG9" s="105">
        <v>15</v>
      </c>
      <c r="AH9" s="61">
        <f t="shared" si="19"/>
        <v>50</v>
      </c>
      <c r="AI9" s="63">
        <f t="shared" si="20"/>
        <v>58.48433</v>
      </c>
      <c r="AJ9" s="59">
        <f t="shared" si="21"/>
        <v>58.48</v>
      </c>
      <c r="AK9" s="64">
        <f t="shared" si="22"/>
        <v>58.48</v>
      </c>
      <c r="AL9" s="78">
        <f t="shared" si="23"/>
        <v>4</v>
      </c>
      <c r="AM9" s="105">
        <v>7</v>
      </c>
      <c r="AN9" s="61">
        <f t="shared" si="24"/>
        <v>38.888888888888893</v>
      </c>
      <c r="AO9" s="106">
        <v>513</v>
      </c>
      <c r="AP9" s="61">
        <f t="shared" si="25"/>
        <v>67.786885245901644</v>
      </c>
      <c r="AQ9" s="105">
        <v>35.6</v>
      </c>
      <c r="AR9" s="61">
        <f t="shared" si="26"/>
        <v>60.067491563554555</v>
      </c>
      <c r="AS9" s="61">
        <f t="shared" si="27"/>
        <v>55.581090000000003</v>
      </c>
      <c r="AT9" s="59">
        <f t="shared" si="28"/>
        <v>55.58</v>
      </c>
      <c r="AU9" s="64">
        <f t="shared" si="29"/>
        <v>55.58</v>
      </c>
      <c r="AV9" s="78">
        <f t="shared" si="30"/>
        <v>5</v>
      </c>
    </row>
    <row r="10" spans="1:49" ht="14.45" customHeight="1" x14ac:dyDescent="0.25">
      <c r="A10" s="8" t="s">
        <v>1953</v>
      </c>
      <c r="B10" s="82" t="s">
        <v>172</v>
      </c>
      <c r="C10" s="67">
        <v>17</v>
      </c>
      <c r="D10" s="111">
        <f t="shared" si="0"/>
        <v>52</v>
      </c>
      <c r="E10" s="60">
        <v>117</v>
      </c>
      <c r="F10" s="111">
        <f t="shared" si="1"/>
        <v>73.775216138328531</v>
      </c>
      <c r="G10" s="66">
        <v>2.2379175581761657</v>
      </c>
      <c r="H10" s="111">
        <f t="shared" si="2"/>
        <v>88.810412209119178</v>
      </c>
      <c r="I10" s="105">
        <v>12</v>
      </c>
      <c r="J10" s="111">
        <f t="shared" si="3"/>
        <v>80</v>
      </c>
      <c r="K10" s="61">
        <f t="shared" si="4"/>
        <v>73.646410000000003</v>
      </c>
      <c r="L10" s="111">
        <f t="shared" si="5"/>
        <v>73.650000000000006</v>
      </c>
      <c r="M10" s="64">
        <f t="shared" si="6"/>
        <v>73.650000000000006</v>
      </c>
      <c r="N10" s="80">
        <f t="shared" si="7"/>
        <v>2</v>
      </c>
      <c r="O10" s="67">
        <v>5</v>
      </c>
      <c r="P10" s="61">
        <f t="shared" si="8"/>
        <v>66.666666666666657</v>
      </c>
      <c r="Q10" s="60">
        <v>100</v>
      </c>
      <c r="R10" s="61">
        <f t="shared" si="9"/>
        <v>64.347826086956516</v>
      </c>
      <c r="S10" s="66">
        <v>277.21744086176994</v>
      </c>
      <c r="T10" s="61">
        <f t="shared" si="10"/>
        <v>96.577562458496672</v>
      </c>
      <c r="U10" s="106">
        <v>4</v>
      </c>
      <c r="V10" s="61">
        <f t="shared" si="11"/>
        <v>50</v>
      </c>
      <c r="W10" s="61">
        <f t="shared" si="12"/>
        <v>69.398009999999999</v>
      </c>
      <c r="X10" s="59">
        <f t="shared" si="13"/>
        <v>69.400000000000006</v>
      </c>
      <c r="Y10" s="64">
        <f t="shared" si="14"/>
        <v>69.400000000000006</v>
      </c>
      <c r="Z10" s="78">
        <f t="shared" si="15"/>
        <v>2</v>
      </c>
      <c r="AA10" s="68">
        <v>8</v>
      </c>
      <c r="AB10" s="61">
        <f t="shared" si="16"/>
        <v>41.666666666666671</v>
      </c>
      <c r="AC10" s="62">
        <v>48</v>
      </c>
      <c r="AD10" s="61">
        <f t="shared" si="17"/>
        <v>77.511961722488039</v>
      </c>
      <c r="AE10" s="66">
        <v>7.6273996801174127</v>
      </c>
      <c r="AF10" s="109">
        <f t="shared" si="18"/>
        <v>49.15066879921725</v>
      </c>
      <c r="AG10" s="105">
        <v>15</v>
      </c>
      <c r="AH10" s="61">
        <f t="shared" si="19"/>
        <v>50</v>
      </c>
      <c r="AI10" s="63">
        <f t="shared" si="20"/>
        <v>54.582320000000003</v>
      </c>
      <c r="AJ10" s="59">
        <f t="shared" si="21"/>
        <v>54.58</v>
      </c>
      <c r="AK10" s="64">
        <f t="shared" si="22"/>
        <v>54.58</v>
      </c>
      <c r="AL10" s="78">
        <f t="shared" si="23"/>
        <v>8</v>
      </c>
      <c r="AM10" s="105">
        <v>7</v>
      </c>
      <c r="AN10" s="61">
        <f t="shared" si="24"/>
        <v>38.888888888888893</v>
      </c>
      <c r="AO10" s="106">
        <v>521</v>
      </c>
      <c r="AP10" s="61">
        <f t="shared" si="25"/>
        <v>67.131147540983605</v>
      </c>
      <c r="AQ10" s="105">
        <v>34.599999999999994</v>
      </c>
      <c r="AR10" s="61">
        <f t="shared" si="26"/>
        <v>61.192350956130483</v>
      </c>
      <c r="AS10" s="61">
        <f t="shared" si="27"/>
        <v>55.737459999999999</v>
      </c>
      <c r="AT10" s="59">
        <f t="shared" si="28"/>
        <v>55.74</v>
      </c>
      <c r="AU10" s="64">
        <f t="shared" si="29"/>
        <v>55.74</v>
      </c>
      <c r="AV10" s="78">
        <f t="shared" si="30"/>
        <v>4</v>
      </c>
    </row>
    <row r="11" spans="1:49" ht="14.45" customHeight="1" x14ac:dyDescent="0.25">
      <c r="A11" s="8" t="s">
        <v>1954</v>
      </c>
      <c r="B11" s="82" t="s">
        <v>172</v>
      </c>
      <c r="C11" s="67">
        <v>20</v>
      </c>
      <c r="D11" s="111">
        <f t="shared" si="0"/>
        <v>40</v>
      </c>
      <c r="E11" s="60">
        <v>155</v>
      </c>
      <c r="F11" s="111">
        <f t="shared" si="1"/>
        <v>62.824207492795395</v>
      </c>
      <c r="G11" s="66">
        <v>2.0342152235504782</v>
      </c>
      <c r="H11" s="111">
        <f t="shared" si="2"/>
        <v>89.828923882247608</v>
      </c>
      <c r="I11" s="105">
        <v>12</v>
      </c>
      <c r="J11" s="111">
        <f t="shared" si="3"/>
        <v>80</v>
      </c>
      <c r="K11" s="61">
        <f t="shared" si="4"/>
        <v>68.16328</v>
      </c>
      <c r="L11" s="111">
        <f t="shared" si="5"/>
        <v>68.16</v>
      </c>
      <c r="M11" s="64">
        <f t="shared" si="6"/>
        <v>68.16</v>
      </c>
      <c r="N11" s="80">
        <f t="shared" si="7"/>
        <v>8</v>
      </c>
      <c r="O11" s="67">
        <v>5</v>
      </c>
      <c r="P11" s="61">
        <f t="shared" si="8"/>
        <v>66.666666666666657</v>
      </c>
      <c r="Q11" s="60">
        <v>109</v>
      </c>
      <c r="R11" s="61">
        <f t="shared" si="9"/>
        <v>60.434782608695649</v>
      </c>
      <c r="S11" s="66">
        <v>165.35374507928469</v>
      </c>
      <c r="T11" s="61">
        <f t="shared" si="10"/>
        <v>97.958595739761918</v>
      </c>
      <c r="U11" s="106">
        <v>4</v>
      </c>
      <c r="V11" s="61">
        <f t="shared" si="11"/>
        <v>50</v>
      </c>
      <c r="W11" s="61">
        <f t="shared" si="12"/>
        <v>68.765010000000004</v>
      </c>
      <c r="X11" s="59">
        <f t="shared" si="13"/>
        <v>68.77</v>
      </c>
      <c r="Y11" s="64">
        <f t="shared" si="14"/>
        <v>68.77</v>
      </c>
      <c r="Z11" s="78">
        <f t="shared" si="15"/>
        <v>3</v>
      </c>
      <c r="AA11" s="68">
        <v>7</v>
      </c>
      <c r="AB11" s="61">
        <f t="shared" si="16"/>
        <v>50</v>
      </c>
      <c r="AC11" s="62">
        <v>23</v>
      </c>
      <c r="AD11" s="61">
        <f t="shared" si="17"/>
        <v>89.473684210526315</v>
      </c>
      <c r="AE11" s="66">
        <v>7.6130362526233188</v>
      </c>
      <c r="AF11" s="109">
        <f t="shared" si="18"/>
        <v>49.246424982511208</v>
      </c>
      <c r="AG11" s="105">
        <v>15</v>
      </c>
      <c r="AH11" s="61">
        <f t="shared" si="19"/>
        <v>50</v>
      </c>
      <c r="AI11" s="63">
        <f t="shared" si="20"/>
        <v>59.680030000000002</v>
      </c>
      <c r="AJ11" s="59">
        <f t="shared" si="21"/>
        <v>59.68</v>
      </c>
      <c r="AK11" s="64">
        <f t="shared" si="22"/>
        <v>59.68</v>
      </c>
      <c r="AL11" s="78">
        <f t="shared" si="23"/>
        <v>2</v>
      </c>
      <c r="AM11" s="105">
        <v>7</v>
      </c>
      <c r="AN11" s="61">
        <f t="shared" si="24"/>
        <v>38.888888888888893</v>
      </c>
      <c r="AO11" s="106">
        <v>600</v>
      </c>
      <c r="AP11" s="61">
        <f t="shared" si="25"/>
        <v>60.655737704918032</v>
      </c>
      <c r="AQ11" s="105">
        <v>33.199999999999996</v>
      </c>
      <c r="AR11" s="61">
        <f t="shared" si="26"/>
        <v>62.767154105736786</v>
      </c>
      <c r="AS11" s="61">
        <f t="shared" si="27"/>
        <v>54.103929999999998</v>
      </c>
      <c r="AT11" s="59">
        <f t="shared" si="28"/>
        <v>54.1</v>
      </c>
      <c r="AU11" s="64">
        <f t="shared" si="29"/>
        <v>54.1</v>
      </c>
      <c r="AV11" s="78">
        <f t="shared" si="30"/>
        <v>8</v>
      </c>
    </row>
    <row r="12" spans="1:49" ht="14.45" customHeight="1" x14ac:dyDescent="0.25">
      <c r="A12" s="8" t="s">
        <v>1955</v>
      </c>
      <c r="B12" s="82" t="s">
        <v>172</v>
      </c>
      <c r="C12" s="67">
        <v>20</v>
      </c>
      <c r="D12" s="111">
        <f t="shared" si="0"/>
        <v>40</v>
      </c>
      <c r="E12" s="60">
        <v>110</v>
      </c>
      <c r="F12" s="111">
        <f t="shared" si="1"/>
        <v>75.792507204610942</v>
      </c>
      <c r="G12" s="66">
        <v>2.158222452732971</v>
      </c>
      <c r="H12" s="111">
        <f t="shared" si="2"/>
        <v>89.208887736335143</v>
      </c>
      <c r="I12" s="105">
        <v>12</v>
      </c>
      <c r="J12" s="111">
        <f t="shared" si="3"/>
        <v>80</v>
      </c>
      <c r="K12" s="61">
        <f t="shared" si="4"/>
        <v>71.250349999999997</v>
      </c>
      <c r="L12" s="111">
        <f t="shared" si="5"/>
        <v>71.25</v>
      </c>
      <c r="M12" s="64">
        <f t="shared" si="6"/>
        <v>71.25</v>
      </c>
      <c r="N12" s="80">
        <f t="shared" si="7"/>
        <v>7</v>
      </c>
      <c r="O12" s="67">
        <v>4</v>
      </c>
      <c r="P12" s="61">
        <f t="shared" si="8"/>
        <v>83.333333333333343</v>
      </c>
      <c r="Q12" s="60">
        <v>106</v>
      </c>
      <c r="R12" s="61">
        <f t="shared" si="9"/>
        <v>61.739130434782609</v>
      </c>
      <c r="S12" s="66">
        <v>468.18453213193737</v>
      </c>
      <c r="T12" s="61">
        <f t="shared" si="10"/>
        <v>94.21994404775387</v>
      </c>
      <c r="U12" s="106">
        <v>0</v>
      </c>
      <c r="V12" s="61">
        <f t="shared" si="11"/>
        <v>0</v>
      </c>
      <c r="W12" s="61">
        <f t="shared" si="12"/>
        <v>59.823099999999997</v>
      </c>
      <c r="X12" s="59">
        <f t="shared" si="13"/>
        <v>59.82</v>
      </c>
      <c r="Y12" s="64">
        <f t="shared" si="14"/>
        <v>59.82</v>
      </c>
      <c r="Z12" s="78">
        <f t="shared" si="15"/>
        <v>4</v>
      </c>
      <c r="AA12" s="68">
        <v>7</v>
      </c>
      <c r="AB12" s="61">
        <f t="shared" si="16"/>
        <v>50</v>
      </c>
      <c r="AC12" s="62">
        <v>22.5</v>
      </c>
      <c r="AD12" s="61">
        <f t="shared" si="17"/>
        <v>89.712918660287073</v>
      </c>
      <c r="AE12" s="66">
        <v>7.6160868756540507</v>
      </c>
      <c r="AF12" s="109">
        <f t="shared" si="18"/>
        <v>49.226087495639668</v>
      </c>
      <c r="AG12" s="105">
        <v>15</v>
      </c>
      <c r="AH12" s="61">
        <f t="shared" si="19"/>
        <v>50</v>
      </c>
      <c r="AI12" s="63">
        <f t="shared" si="20"/>
        <v>59.734749999999998</v>
      </c>
      <c r="AJ12" s="59">
        <f t="shared" si="21"/>
        <v>59.73</v>
      </c>
      <c r="AK12" s="64">
        <f t="shared" si="22"/>
        <v>59.73</v>
      </c>
      <c r="AL12" s="78">
        <f t="shared" si="23"/>
        <v>1</v>
      </c>
      <c r="AM12" s="105">
        <v>7</v>
      </c>
      <c r="AN12" s="61">
        <f t="shared" si="24"/>
        <v>38.888888888888893</v>
      </c>
      <c r="AO12" s="106">
        <v>473</v>
      </c>
      <c r="AP12" s="61">
        <f t="shared" si="25"/>
        <v>71.06557377049181</v>
      </c>
      <c r="AQ12" s="105">
        <v>29.379999999999995</v>
      </c>
      <c r="AR12" s="61">
        <f t="shared" si="26"/>
        <v>67.064116985376828</v>
      </c>
      <c r="AS12" s="61">
        <f t="shared" si="27"/>
        <v>59.006189999999997</v>
      </c>
      <c r="AT12" s="59">
        <f t="shared" si="28"/>
        <v>59.01</v>
      </c>
      <c r="AU12" s="64">
        <f t="shared" si="29"/>
        <v>59.01</v>
      </c>
      <c r="AV12" s="78">
        <f t="shared" si="30"/>
        <v>1</v>
      </c>
    </row>
    <row r="13" spans="1:49" ht="14.45" customHeight="1" x14ac:dyDescent="0.25">
      <c r="A13" s="8" t="s">
        <v>1956</v>
      </c>
      <c r="B13" s="82" t="s">
        <v>172</v>
      </c>
      <c r="C13" s="67">
        <v>17</v>
      </c>
      <c r="D13" s="111">
        <f t="shared" si="0"/>
        <v>52</v>
      </c>
      <c r="E13" s="60">
        <v>129</v>
      </c>
      <c r="F13" s="111">
        <f t="shared" si="1"/>
        <v>70.317002881844388</v>
      </c>
      <c r="G13" s="66">
        <v>1.926643627273996</v>
      </c>
      <c r="H13" s="111">
        <f t="shared" si="2"/>
        <v>90.366781863630024</v>
      </c>
      <c r="I13" s="105">
        <v>12</v>
      </c>
      <c r="J13" s="111">
        <f t="shared" si="3"/>
        <v>80</v>
      </c>
      <c r="K13" s="61">
        <f t="shared" si="4"/>
        <v>73.170950000000005</v>
      </c>
      <c r="L13" s="111">
        <f t="shared" si="5"/>
        <v>73.17</v>
      </c>
      <c r="M13" s="64">
        <f t="shared" si="6"/>
        <v>73.17</v>
      </c>
      <c r="N13" s="80">
        <f t="shared" si="7"/>
        <v>3</v>
      </c>
      <c r="O13" s="67">
        <v>6</v>
      </c>
      <c r="P13" s="61">
        <f t="shared" si="8"/>
        <v>50</v>
      </c>
      <c r="Q13" s="60">
        <v>143</v>
      </c>
      <c r="R13" s="61">
        <f t="shared" si="9"/>
        <v>45.652173913043477</v>
      </c>
      <c r="S13" s="66">
        <v>428.50945092203636</v>
      </c>
      <c r="T13" s="61">
        <f t="shared" si="10"/>
        <v>94.709759865160052</v>
      </c>
      <c r="U13" s="106">
        <v>0</v>
      </c>
      <c r="V13" s="61">
        <f t="shared" si="11"/>
        <v>0</v>
      </c>
      <c r="W13" s="61">
        <f t="shared" si="12"/>
        <v>47.590479999999999</v>
      </c>
      <c r="X13" s="59">
        <f t="shared" si="13"/>
        <v>47.59</v>
      </c>
      <c r="Y13" s="64">
        <f t="shared" si="14"/>
        <v>47.59</v>
      </c>
      <c r="Z13" s="78">
        <f t="shared" si="15"/>
        <v>8</v>
      </c>
      <c r="AA13" s="68">
        <v>8</v>
      </c>
      <c r="AB13" s="61">
        <f t="shared" si="16"/>
        <v>41.666666666666671</v>
      </c>
      <c r="AC13" s="62">
        <v>63</v>
      </c>
      <c r="AD13" s="61">
        <f t="shared" si="17"/>
        <v>70.334928229665067</v>
      </c>
      <c r="AE13" s="66">
        <v>7.6307336871089007</v>
      </c>
      <c r="AF13" s="109">
        <f t="shared" si="18"/>
        <v>49.128442085940662</v>
      </c>
      <c r="AG13" s="105">
        <v>15</v>
      </c>
      <c r="AH13" s="61">
        <f t="shared" si="19"/>
        <v>50</v>
      </c>
      <c r="AI13" s="63">
        <f t="shared" si="20"/>
        <v>52.782510000000002</v>
      </c>
      <c r="AJ13" s="59">
        <f t="shared" si="21"/>
        <v>52.78</v>
      </c>
      <c r="AK13" s="64">
        <f t="shared" si="22"/>
        <v>52.78</v>
      </c>
      <c r="AL13" s="78">
        <f t="shared" si="23"/>
        <v>9</v>
      </c>
      <c r="AM13" s="105">
        <v>7</v>
      </c>
      <c r="AN13" s="61">
        <f t="shared" si="24"/>
        <v>38.888888888888893</v>
      </c>
      <c r="AO13" s="106">
        <v>469</v>
      </c>
      <c r="AP13" s="61">
        <f t="shared" si="25"/>
        <v>71.393442622950815</v>
      </c>
      <c r="AQ13" s="105">
        <v>30.269999999999996</v>
      </c>
      <c r="AR13" s="61">
        <f t="shared" si="26"/>
        <v>66.062992125984252</v>
      </c>
      <c r="AS13" s="61">
        <f t="shared" si="27"/>
        <v>58.781770000000002</v>
      </c>
      <c r="AT13" s="59">
        <f t="shared" si="28"/>
        <v>58.78</v>
      </c>
      <c r="AU13" s="64">
        <f t="shared" si="29"/>
        <v>58.78</v>
      </c>
      <c r="AV13" s="78">
        <f t="shared" si="30"/>
        <v>2</v>
      </c>
    </row>
    <row r="14" spans="1:49" ht="14.45" customHeight="1" x14ac:dyDescent="0.25">
      <c r="A14" s="8" t="s">
        <v>1957</v>
      </c>
      <c r="B14" s="82" t="s">
        <v>172</v>
      </c>
      <c r="C14" s="67">
        <v>20</v>
      </c>
      <c r="D14" s="111">
        <f t="shared" si="0"/>
        <v>40</v>
      </c>
      <c r="E14" s="60">
        <v>96</v>
      </c>
      <c r="F14" s="111">
        <f t="shared" si="1"/>
        <v>79.827089337175792</v>
      </c>
      <c r="G14" s="66">
        <v>2.608443185376661</v>
      </c>
      <c r="H14" s="111">
        <f t="shared" si="2"/>
        <v>86.957784073116699</v>
      </c>
      <c r="I14" s="105">
        <v>12</v>
      </c>
      <c r="J14" s="111">
        <f t="shared" si="3"/>
        <v>80</v>
      </c>
      <c r="K14" s="61">
        <f t="shared" si="4"/>
        <v>71.696219999999997</v>
      </c>
      <c r="L14" s="111">
        <f t="shared" si="5"/>
        <v>71.7</v>
      </c>
      <c r="M14" s="64">
        <f t="shared" si="6"/>
        <v>71.7</v>
      </c>
      <c r="N14" s="80">
        <f t="shared" si="7"/>
        <v>5</v>
      </c>
      <c r="O14" s="67">
        <v>6</v>
      </c>
      <c r="P14" s="61">
        <f t="shared" si="8"/>
        <v>50</v>
      </c>
      <c r="Q14" s="60">
        <v>190</v>
      </c>
      <c r="R14" s="61">
        <f t="shared" si="9"/>
        <v>25.217391304347824</v>
      </c>
      <c r="S14" s="66">
        <v>523.82914862100836</v>
      </c>
      <c r="T14" s="61">
        <f t="shared" si="10"/>
        <v>93.532973473814721</v>
      </c>
      <c r="U14" s="106">
        <v>0</v>
      </c>
      <c r="V14" s="61">
        <f t="shared" si="11"/>
        <v>0</v>
      </c>
      <c r="W14" s="61">
        <f t="shared" si="12"/>
        <v>42.18759</v>
      </c>
      <c r="X14" s="59">
        <f t="shared" si="13"/>
        <v>42.19</v>
      </c>
      <c r="Y14" s="64">
        <f t="shared" si="14"/>
        <v>42.19</v>
      </c>
      <c r="Z14" s="78">
        <f t="shared" si="15"/>
        <v>9</v>
      </c>
      <c r="AA14" s="68">
        <v>8</v>
      </c>
      <c r="AB14" s="61">
        <f t="shared" si="16"/>
        <v>41.666666666666671</v>
      </c>
      <c r="AC14" s="62">
        <v>20</v>
      </c>
      <c r="AD14" s="61">
        <f t="shared" si="17"/>
        <v>90.909090909090907</v>
      </c>
      <c r="AE14" s="66">
        <v>7.625877950702673</v>
      </c>
      <c r="AF14" s="109">
        <f t="shared" si="18"/>
        <v>49.160813661982175</v>
      </c>
      <c r="AG14" s="105">
        <v>15</v>
      </c>
      <c r="AH14" s="61">
        <f t="shared" si="19"/>
        <v>50</v>
      </c>
      <c r="AI14" s="63">
        <f t="shared" si="20"/>
        <v>57.934139999999999</v>
      </c>
      <c r="AJ14" s="59">
        <f t="shared" si="21"/>
        <v>57.93</v>
      </c>
      <c r="AK14" s="64">
        <f t="shared" si="22"/>
        <v>57.93</v>
      </c>
      <c r="AL14" s="78">
        <f t="shared" si="23"/>
        <v>5</v>
      </c>
      <c r="AM14" s="105">
        <v>7</v>
      </c>
      <c r="AN14" s="61">
        <f t="shared" si="24"/>
        <v>38.888888888888893</v>
      </c>
      <c r="AO14" s="106">
        <v>611</v>
      </c>
      <c r="AP14" s="61">
        <f t="shared" si="25"/>
        <v>59.754098360655739</v>
      </c>
      <c r="AQ14" s="105">
        <v>30.400000000000006</v>
      </c>
      <c r="AR14" s="61">
        <f t="shared" si="26"/>
        <v>65.916760404949372</v>
      </c>
      <c r="AS14" s="61">
        <f t="shared" si="27"/>
        <v>54.853250000000003</v>
      </c>
      <c r="AT14" s="59">
        <f t="shared" si="28"/>
        <v>54.85</v>
      </c>
      <c r="AU14" s="64">
        <f t="shared" si="29"/>
        <v>54.85</v>
      </c>
      <c r="AV14" s="78">
        <f t="shared" si="30"/>
        <v>6</v>
      </c>
    </row>
    <row r="15" spans="1:49" ht="14.45" customHeight="1" thickBot="1" x14ac:dyDescent="0.3">
      <c r="A15" s="91" t="s">
        <v>1958</v>
      </c>
      <c r="B15" s="92" t="s">
        <v>172</v>
      </c>
      <c r="C15" s="93">
        <v>20</v>
      </c>
      <c r="D15" s="112">
        <f t="shared" si="0"/>
        <v>40</v>
      </c>
      <c r="E15" s="94">
        <v>179</v>
      </c>
      <c r="F15" s="112">
        <f t="shared" si="1"/>
        <v>55.907780979827095</v>
      </c>
      <c r="G15" s="95">
        <v>2.1826523790128274</v>
      </c>
      <c r="H15" s="112">
        <f t="shared" si="2"/>
        <v>89.086738104935861</v>
      </c>
      <c r="I15" s="107">
        <v>12</v>
      </c>
      <c r="J15" s="112">
        <f t="shared" si="3"/>
        <v>80</v>
      </c>
      <c r="K15" s="98">
        <f t="shared" si="4"/>
        <v>66.248630000000006</v>
      </c>
      <c r="L15" s="112">
        <f t="shared" si="5"/>
        <v>66.25</v>
      </c>
      <c r="M15" s="96">
        <f t="shared" si="6"/>
        <v>66.25</v>
      </c>
      <c r="N15" s="97">
        <f t="shared" si="7"/>
        <v>9</v>
      </c>
      <c r="O15" s="93">
        <v>6</v>
      </c>
      <c r="P15" s="98">
        <f t="shared" si="8"/>
        <v>50</v>
      </c>
      <c r="Q15" s="94">
        <v>110</v>
      </c>
      <c r="R15" s="98">
        <f t="shared" si="9"/>
        <v>60</v>
      </c>
      <c r="S15" s="95">
        <v>406.98765967017169</v>
      </c>
      <c r="T15" s="98">
        <f t="shared" si="10"/>
        <v>94.97546099172628</v>
      </c>
      <c r="U15" s="108">
        <v>0</v>
      </c>
      <c r="V15" s="98">
        <f t="shared" si="11"/>
        <v>0</v>
      </c>
      <c r="W15" s="98">
        <f t="shared" si="12"/>
        <v>51.243870000000001</v>
      </c>
      <c r="X15" s="103">
        <f t="shared" si="13"/>
        <v>51.24</v>
      </c>
      <c r="Y15" s="96">
        <f t="shared" si="14"/>
        <v>51.24</v>
      </c>
      <c r="Z15" s="99">
        <f t="shared" si="15"/>
        <v>7</v>
      </c>
      <c r="AA15" s="100">
        <v>7</v>
      </c>
      <c r="AB15" s="98">
        <f t="shared" si="16"/>
        <v>50</v>
      </c>
      <c r="AC15" s="101">
        <v>25.5</v>
      </c>
      <c r="AD15" s="98">
        <f t="shared" si="17"/>
        <v>88.277511961722482</v>
      </c>
      <c r="AE15" s="95">
        <v>7.6080144128842884</v>
      </c>
      <c r="AF15" s="110">
        <f t="shared" si="18"/>
        <v>49.279903914104743</v>
      </c>
      <c r="AG15" s="107">
        <v>15</v>
      </c>
      <c r="AH15" s="98">
        <f t="shared" si="19"/>
        <v>50</v>
      </c>
      <c r="AI15" s="102">
        <f t="shared" si="20"/>
        <v>59.38935</v>
      </c>
      <c r="AJ15" s="103">
        <f t="shared" si="21"/>
        <v>59.39</v>
      </c>
      <c r="AK15" s="96">
        <f t="shared" si="22"/>
        <v>59.39</v>
      </c>
      <c r="AL15" s="99">
        <f t="shared" si="23"/>
        <v>3</v>
      </c>
      <c r="AM15" s="107">
        <v>7</v>
      </c>
      <c r="AN15" s="98">
        <f t="shared" si="24"/>
        <v>38.888888888888893</v>
      </c>
      <c r="AO15" s="108">
        <v>527</v>
      </c>
      <c r="AP15" s="98">
        <f t="shared" si="25"/>
        <v>66.639344262295083</v>
      </c>
      <c r="AQ15" s="107">
        <v>33.099999999999994</v>
      </c>
      <c r="AR15" s="98">
        <f t="shared" si="26"/>
        <v>62.879640044994375</v>
      </c>
      <c r="AS15" s="98">
        <f t="shared" si="27"/>
        <v>56.135959999999997</v>
      </c>
      <c r="AT15" s="103">
        <f t="shared" si="28"/>
        <v>56.14</v>
      </c>
      <c r="AU15" s="96">
        <f t="shared" si="29"/>
        <v>56.14</v>
      </c>
      <c r="AV15" s="99">
        <f t="shared" si="30"/>
        <v>3</v>
      </c>
    </row>
    <row r="16" spans="1:49" s="6" customFormat="1" ht="14.25" customHeight="1" x14ac:dyDescent="0.25">
      <c r="A16" s="1"/>
      <c r="B16" s="1"/>
      <c r="C16" s="7"/>
      <c r="D16" s="7"/>
      <c r="E16" s="7"/>
      <c r="F16" s="7"/>
      <c r="N16" s="7"/>
      <c r="AA16" s="7"/>
      <c r="AB16" s="7"/>
      <c r="AC16" s="7"/>
      <c r="AD16" s="7"/>
      <c r="AL16" s="7"/>
      <c r="AM16" s="7"/>
      <c r="AN16" s="7"/>
      <c r="AO16" s="7"/>
      <c r="AP16" s="7"/>
      <c r="AV16" s="7"/>
    </row>
  </sheetData>
  <autoFilter ref="A6:AV15" xr:uid="{00000000-0009-0000-0000-000000000000}">
    <sortState xmlns:xlrd2="http://schemas.microsoft.com/office/spreadsheetml/2017/richdata2" ref="A7:AV15">
      <sortCondition ref="A6:A15"/>
    </sortState>
  </autoFilter>
  <mergeCells count="4">
    <mergeCell ref="AM5:AV5"/>
    <mergeCell ref="C5:N5"/>
    <mergeCell ref="O5:Z5"/>
    <mergeCell ref="AA5:AL5"/>
  </mergeCells>
  <pageMargins left="0.7" right="0.7" top="0.75" bottom="0.75" header="0.3" footer="0.3"/>
  <pageSetup orientation="portrait" r:id="rId1"/>
  <customProperties>
    <customPr name="%startcell%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"/>
  <sheetViews>
    <sheetView showGridLines="0" zoomScale="115" zoomScaleNormal="115" workbookViewId="0">
      <pane xSplit="3" ySplit="6" topLeftCell="D7" activePane="bottomRight" state="frozen"/>
      <selection activeCell="D22" sqref="D22"/>
      <selection pane="topRight" activeCell="D22" sqref="D22"/>
      <selection pane="bottomLeft" activeCell="D22" sqref="D22"/>
      <selection pane="bottomRight" activeCell="D13" sqref="D13"/>
    </sheetView>
  </sheetViews>
  <sheetFormatPr defaultColWidth="11.42578125" defaultRowHeight="14.45" customHeight="1" x14ac:dyDescent="0.25"/>
  <cols>
    <col min="1" max="1" width="16.5703125" style="5" bestFit="1" customWidth="1"/>
    <col min="2" max="2" width="16.5703125" style="5" customWidth="1"/>
    <col min="3" max="3" width="17.5703125" style="6" customWidth="1"/>
    <col min="4" max="4" width="11.42578125" style="7" customWidth="1"/>
    <col min="5" max="5" width="11.42578125" style="7" hidden="1" customWidth="1"/>
    <col min="6" max="6" width="11.42578125" style="7" customWidth="1"/>
    <col min="7" max="7" width="11.42578125" style="7" hidden="1" customWidth="1"/>
    <col min="8" max="8" width="11.42578125" style="6" customWidth="1"/>
    <col min="9" max="9" width="11.42578125" style="6" hidden="1" customWidth="1"/>
    <col min="10" max="10" width="11.42578125" style="6" customWidth="1"/>
    <col min="11" max="11" width="11.42578125" style="6" hidden="1" customWidth="1"/>
    <col min="12" max="12" width="11.42578125" style="6" customWidth="1"/>
    <col min="13" max="13" width="11.42578125" style="6" hidden="1" customWidth="1"/>
    <col min="14" max="14" width="11.42578125" style="6" customWidth="1"/>
    <col min="15" max="15" width="11.42578125" style="6" hidden="1" customWidth="1"/>
    <col min="16" max="16" width="11.42578125" style="6" customWidth="1"/>
    <col min="17" max="17" width="11.42578125" style="6" hidden="1" customWidth="1"/>
    <col min="18" max="18" width="11.42578125" style="6" customWidth="1"/>
    <col min="19" max="21" width="11.42578125" style="6" hidden="1" customWidth="1"/>
    <col min="22" max="22" width="11.42578125" style="6" customWidth="1"/>
    <col min="23" max="23" width="11.42578125" style="7" customWidth="1"/>
    <col min="24" max="24" width="11.42578125" style="5" customWidth="1"/>
    <col min="25" max="16384" width="11.42578125" style="5"/>
  </cols>
  <sheetData>
    <row r="1" spans="1:23" ht="14.45" hidden="1" customHeight="1" x14ac:dyDescent="0.25">
      <c r="C1" s="6" t="s">
        <v>1606</v>
      </c>
      <c r="D1" s="2" t="s">
        <v>1378</v>
      </c>
      <c r="F1" s="2" t="s">
        <v>1378</v>
      </c>
      <c r="H1" s="2" t="s">
        <v>1942</v>
      </c>
      <c r="J1" s="2" t="s">
        <v>1378</v>
      </c>
      <c r="L1" s="2" t="s">
        <v>1378</v>
      </c>
      <c r="N1" s="2" t="s">
        <v>1378</v>
      </c>
      <c r="P1" s="7"/>
      <c r="R1" s="7"/>
      <c r="S1" s="7"/>
      <c r="T1" s="7"/>
      <c r="U1" s="7"/>
    </row>
    <row r="2" spans="1:23" ht="14.45" hidden="1" customHeight="1" x14ac:dyDescent="0.25">
      <c r="C2" s="6" t="s">
        <v>1603</v>
      </c>
      <c r="D2" s="3">
        <v>1</v>
      </c>
      <c r="F2" s="3">
        <v>1</v>
      </c>
      <c r="H2" s="3">
        <v>0</v>
      </c>
      <c r="J2" s="3">
        <v>0</v>
      </c>
      <c r="L2" s="3">
        <v>1</v>
      </c>
      <c r="N2" s="3">
        <v>1</v>
      </c>
      <c r="P2" s="3">
        <v>0</v>
      </c>
      <c r="R2" s="3">
        <v>0</v>
      </c>
      <c r="S2" s="3"/>
      <c r="T2" s="3"/>
      <c r="U2" s="3"/>
    </row>
    <row r="3" spans="1:23" ht="14.45" hidden="1" customHeight="1" x14ac:dyDescent="0.25">
      <c r="C3" s="6" t="s">
        <v>1604</v>
      </c>
      <c r="D3" s="3">
        <v>160</v>
      </c>
      <c r="F3" s="3">
        <v>170</v>
      </c>
      <c r="H3" s="3">
        <v>1060</v>
      </c>
      <c r="J3" s="3">
        <v>400</v>
      </c>
      <c r="L3" s="3">
        <v>280</v>
      </c>
      <c r="N3" s="3">
        <v>240</v>
      </c>
      <c r="P3" s="3">
        <v>1200</v>
      </c>
      <c r="R3" s="3">
        <v>700</v>
      </c>
      <c r="S3" s="3"/>
      <c r="T3" s="3"/>
      <c r="U3" s="3"/>
    </row>
    <row r="4" spans="1:23" ht="14.45" hidden="1" customHeight="1" thickBot="1" x14ac:dyDescent="0.3">
      <c r="C4" s="6" t="s">
        <v>1605</v>
      </c>
      <c r="D4" s="3">
        <f>D3-D2</f>
        <v>159</v>
      </c>
      <c r="F4" s="3">
        <f>F3-F2</f>
        <v>169</v>
      </c>
      <c r="H4" s="3">
        <f>H3-H2</f>
        <v>1060</v>
      </c>
      <c r="J4" s="3">
        <f>J3-J2</f>
        <v>400</v>
      </c>
      <c r="L4" s="3">
        <f>L3-L2</f>
        <v>279</v>
      </c>
      <c r="N4" s="3">
        <f>N3-N2</f>
        <v>239</v>
      </c>
      <c r="P4" s="3">
        <f>P3-P2</f>
        <v>1200</v>
      </c>
      <c r="R4" s="3">
        <f>R3-R2</f>
        <v>700</v>
      </c>
      <c r="S4" s="3"/>
      <c r="T4" s="3"/>
      <c r="U4" s="3"/>
    </row>
    <row r="5" spans="1:23" ht="27" customHeight="1" thickBot="1" x14ac:dyDescent="0.3">
      <c r="A5" s="116"/>
      <c r="B5" s="116"/>
      <c r="C5" s="114"/>
      <c r="D5" s="127" t="s">
        <v>1943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9"/>
    </row>
    <row r="6" spans="1:23" ht="45.75" thickBot="1" x14ac:dyDescent="0.3">
      <c r="A6" s="115" t="s">
        <v>1944</v>
      </c>
      <c r="B6" s="115" t="s">
        <v>1949</v>
      </c>
      <c r="C6" s="115" t="s">
        <v>1938</v>
      </c>
      <c r="D6" s="88" t="s">
        <v>1643</v>
      </c>
      <c r="E6" s="88" t="s">
        <v>1379</v>
      </c>
      <c r="F6" s="88" t="s">
        <v>1644</v>
      </c>
      <c r="G6" s="88" t="s">
        <v>1379</v>
      </c>
      <c r="H6" s="88" t="s">
        <v>1761</v>
      </c>
      <c r="I6" s="88" t="s">
        <v>1379</v>
      </c>
      <c r="J6" s="88" t="s">
        <v>1762</v>
      </c>
      <c r="K6" s="88" t="s">
        <v>1379</v>
      </c>
      <c r="L6" s="88" t="s">
        <v>1645</v>
      </c>
      <c r="M6" s="88" t="s">
        <v>1379</v>
      </c>
      <c r="N6" s="88" t="s">
        <v>1646</v>
      </c>
      <c r="O6" s="88" t="s">
        <v>1379</v>
      </c>
      <c r="P6" s="88" t="s">
        <v>1763</v>
      </c>
      <c r="Q6" s="88" t="s">
        <v>1379</v>
      </c>
      <c r="R6" s="88" t="s">
        <v>1764</v>
      </c>
      <c r="S6" s="88" t="s">
        <v>1379</v>
      </c>
      <c r="T6" s="88" t="s">
        <v>1380</v>
      </c>
      <c r="U6" s="88" t="s">
        <v>1381</v>
      </c>
      <c r="V6" s="88" t="s">
        <v>1371</v>
      </c>
      <c r="W6" s="88" t="s">
        <v>24</v>
      </c>
    </row>
    <row r="7" spans="1:23" ht="14.45" customHeight="1" x14ac:dyDescent="0.25">
      <c r="A7" s="117" t="s">
        <v>1946</v>
      </c>
      <c r="B7" s="118" t="s">
        <v>1939</v>
      </c>
      <c r="C7" s="81" t="s">
        <v>172</v>
      </c>
      <c r="D7" s="119">
        <v>118</v>
      </c>
      <c r="E7" s="120">
        <f>(IF(D7=-1,0,(IF(D7&gt;D$3,0,IF(D7&lt;D$2,1,((D$3-D7)/D$4))))))*100</f>
        <v>26.415094339622641</v>
      </c>
      <c r="F7" s="119">
        <v>96</v>
      </c>
      <c r="G7" s="120">
        <f>(IF(F7=-1,0,(IF(F7&gt;F$3,0,IF(F7&lt;F$2,1,((F$3-F7)/F$4))))))*100</f>
        <v>43.786982248520715</v>
      </c>
      <c r="H7" s="119">
        <v>503</v>
      </c>
      <c r="I7" s="120">
        <f>(IF(H7=-1,0,(IF(H7&gt;H$3,0,IF(H7&lt;H$2,1,((H$3-H7)/H$4))))))*100</f>
        <v>52.547169811320757</v>
      </c>
      <c r="J7" s="119">
        <v>73</v>
      </c>
      <c r="K7" s="120">
        <f>(IF(J7=-1,0,(IF(J7&gt;J$3,0,IF(J7&lt;J$2,1,((J$3-J7)/J$4))))))*100</f>
        <v>81.75</v>
      </c>
      <c r="L7" s="119">
        <v>66</v>
      </c>
      <c r="M7" s="120">
        <f>(IF(L7=-1,0,(IF(L7&gt;L$3,0,IF(L7&lt;L$2,1,((L$3-L7)/L$4))))))*100</f>
        <v>76.702508960573482</v>
      </c>
      <c r="N7" s="119">
        <v>36</v>
      </c>
      <c r="O7" s="120">
        <f>(IF(N7=-1,0,(IF(N7&gt;N$3,0,IF(N7&lt;N$2,1,((N$3-N7)/N$4))))))*100</f>
        <v>85.355648535564853</v>
      </c>
      <c r="P7" s="119">
        <v>676</v>
      </c>
      <c r="Q7" s="120">
        <f>(IF(P7=-1,0,(IF(P7&gt;P$3,0,IF(P7&lt;P$2,1,((P$3-P7)/P$4))))))*100</f>
        <v>43.666666666666664</v>
      </c>
      <c r="R7" s="119">
        <v>73</v>
      </c>
      <c r="S7" s="120">
        <f>(IF(R7=-1,0,(IF(R7&gt;R$3,0,IF(R7&lt;R$2,1,((R$3-R7)/R$4))))))*100</f>
        <v>89.571428571428569</v>
      </c>
      <c r="T7" s="121">
        <f>ROUND(AVERAGE(E7,G7,I7,K7,M7,O7,Q7,S7),5)</f>
        <v>62.474440000000001</v>
      </c>
      <c r="U7" s="120">
        <f>+ROUND(T7,2)</f>
        <v>62.47</v>
      </c>
      <c r="V7" s="122">
        <f>+U7</f>
        <v>62.47</v>
      </c>
      <c r="W7" s="77">
        <f>RANK(U7,U$7:U$10)</f>
        <v>3</v>
      </c>
    </row>
    <row r="8" spans="1:23" ht="14.45" customHeight="1" x14ac:dyDescent="0.25">
      <c r="A8" s="123" t="s">
        <v>1945</v>
      </c>
      <c r="B8" s="8" t="s">
        <v>1940</v>
      </c>
      <c r="C8" s="82" t="s">
        <v>172</v>
      </c>
      <c r="D8" s="65">
        <v>92</v>
      </c>
      <c r="E8" s="104">
        <f>(IF(D8=-1,0,(IF(D8&gt;D$3,0,IF(D8&lt;D$2,1,((D$3-D8)/D$4))))))*100</f>
        <v>42.767295597484278</v>
      </c>
      <c r="F8" s="65">
        <v>68</v>
      </c>
      <c r="G8" s="104">
        <f>(IF(F8=-1,0,(IF(F8&gt;F$3,0,IF(F8&lt;F$2,1,((F$3-F8)/F$4))))))*100</f>
        <v>60.355029585798817</v>
      </c>
      <c r="H8" s="65">
        <v>1257</v>
      </c>
      <c r="I8" s="104">
        <f>(IF(H8=-1,0,(IF(H8&gt;H$3,0,IF(H8&lt;H$2,1,((H$3-H8)/H$4))))))*100</f>
        <v>0</v>
      </c>
      <c r="J8" s="65">
        <v>55</v>
      </c>
      <c r="K8" s="104">
        <f>(IF(J8=-1,0,(IF(J8&gt;J$3,0,IF(J8&lt;J$2,1,((J$3-J8)/J$4))))))*100</f>
        <v>86.25</v>
      </c>
      <c r="L8" s="65">
        <v>87</v>
      </c>
      <c r="M8" s="104">
        <f>(IF(L8=-1,0,(IF(L8&gt;L$3,0,IF(L8&lt;L$2,1,((L$3-L8)/L$4))))))*100</f>
        <v>69.17562724014337</v>
      </c>
      <c r="N8" s="65">
        <v>36</v>
      </c>
      <c r="O8" s="104">
        <f>(IF(N8=-1,0,(IF(N8&gt;N$3,0,IF(N8&lt;N$2,1,((N$3-N8)/N$4))))))*100</f>
        <v>85.355648535564853</v>
      </c>
      <c r="P8" s="65">
        <v>676</v>
      </c>
      <c r="Q8" s="104">
        <f>(IF(P8=-1,0,(IF(P8&gt;P$3,0,IF(P8&lt;P$2,1,((P$3-P8)/P$4))))))*100</f>
        <v>43.666666666666664</v>
      </c>
      <c r="R8" s="65">
        <v>73</v>
      </c>
      <c r="S8" s="104">
        <f>(IF(R8=-1,0,(IF(R8&gt;R$3,0,IF(R8&lt;R$2,1,((R$3-R8)/R$4))))))*100</f>
        <v>89.571428571428569</v>
      </c>
      <c r="T8" s="61">
        <f>ROUND(AVERAGE(E8,G8,I8,K8,M8,O8,Q8,S8),5)</f>
        <v>59.642710000000001</v>
      </c>
      <c r="U8" s="104">
        <f>+ROUND(T8,2)</f>
        <v>59.64</v>
      </c>
      <c r="V8" s="64">
        <f>+U8</f>
        <v>59.64</v>
      </c>
      <c r="W8" s="78">
        <f>RANK(U8,U$7:U$10)</f>
        <v>4</v>
      </c>
    </row>
    <row r="9" spans="1:23" ht="14.45" customHeight="1" x14ac:dyDescent="0.25">
      <c r="A9" s="123" t="s">
        <v>1948</v>
      </c>
      <c r="B9" s="8" t="s">
        <v>1941</v>
      </c>
      <c r="C9" s="82" t="s">
        <v>172</v>
      </c>
      <c r="D9" s="65">
        <v>84</v>
      </c>
      <c r="E9" s="104">
        <f>(IF(D9=-1,0,(IF(D9&gt;D$3,0,IF(D9&lt;D$2,1,((D$3-D9)/D$4))))))*100</f>
        <v>47.79874213836478</v>
      </c>
      <c r="F9" s="65">
        <v>68</v>
      </c>
      <c r="G9" s="104">
        <f>(IF(F9=-1,0,(IF(F9&gt;F$3,0,IF(F9&lt;F$2,1,((F$3-F9)/F$4))))))*100</f>
        <v>60.355029585798817</v>
      </c>
      <c r="H9" s="65">
        <v>451</v>
      </c>
      <c r="I9" s="104">
        <f>(IF(H9=-1,0,(IF(H9&gt;H$3,0,IF(H9&lt;H$2,1,((H$3-H9)/H$4))))))*100</f>
        <v>57.452830188679251</v>
      </c>
      <c r="J9" s="65">
        <v>55</v>
      </c>
      <c r="K9" s="104">
        <f>(IF(J9=-1,0,(IF(J9&gt;J$3,0,IF(J9&lt;J$2,1,((J$3-J9)/J$4))))))*100</f>
        <v>86.25</v>
      </c>
      <c r="L9" s="65">
        <v>54</v>
      </c>
      <c r="M9" s="104">
        <f>(IF(L9=-1,0,(IF(L9&gt;L$3,0,IF(L9&lt;L$2,1,((L$3-L9)/L$4))))))*100</f>
        <v>81.003584229390682</v>
      </c>
      <c r="N9" s="65">
        <v>36</v>
      </c>
      <c r="O9" s="104">
        <f>(IF(N9=-1,0,(IF(N9&gt;N$3,0,IF(N9&lt;N$2,1,((N$3-N9)/N$4))))))*100</f>
        <v>85.355648535564853</v>
      </c>
      <c r="P9" s="65">
        <v>676</v>
      </c>
      <c r="Q9" s="104">
        <f>(IF(P9=-1,0,(IF(P9&gt;P$3,0,IF(P9&lt;P$2,1,((P$3-P9)/P$4))))))*100</f>
        <v>43.666666666666664</v>
      </c>
      <c r="R9" s="65">
        <v>73</v>
      </c>
      <c r="S9" s="104">
        <f>(IF(R9=-1,0,(IF(R9&gt;R$3,0,IF(R9&lt;R$2,1,((R$3-R9)/R$4))))))*100</f>
        <v>89.571428571428569</v>
      </c>
      <c r="T9" s="61">
        <f>ROUND(AVERAGE(E9,G9,I9,K9,M9,O9,Q9,S9),5)</f>
        <v>68.931740000000005</v>
      </c>
      <c r="U9" s="104">
        <f>+ROUND(T9,2)</f>
        <v>68.930000000000007</v>
      </c>
      <c r="V9" s="64">
        <f>+U9</f>
        <v>68.930000000000007</v>
      </c>
      <c r="W9" s="78">
        <f>RANK(U9,U$7:U$10)</f>
        <v>2</v>
      </c>
    </row>
    <row r="10" spans="1:23" ht="14.45" customHeight="1" thickBot="1" x14ac:dyDescent="0.3">
      <c r="A10" s="124" t="s">
        <v>1947</v>
      </c>
      <c r="B10" s="91" t="s">
        <v>1941</v>
      </c>
      <c r="C10" s="92" t="s">
        <v>172</v>
      </c>
      <c r="D10" s="125">
        <v>80</v>
      </c>
      <c r="E10" s="126">
        <f>(IF(D10=-1,0,(IF(D10&gt;D$3,0,IF(D10&lt;D$2,1,((D$3-D10)/D$4))))))*100</f>
        <v>50.314465408805034</v>
      </c>
      <c r="F10" s="125">
        <v>68</v>
      </c>
      <c r="G10" s="126">
        <f>(IF(F10=-1,0,(IF(F10&gt;F$3,0,IF(F10&lt;F$2,1,((F$3-F10)/F$4))))))*100</f>
        <v>60.355029585798817</v>
      </c>
      <c r="H10" s="125">
        <v>451</v>
      </c>
      <c r="I10" s="126">
        <f>(IF(H10=-1,0,(IF(H10&gt;H$3,0,IF(H10&lt;H$2,1,((H$3-H10)/H$4))))))*100</f>
        <v>57.452830188679251</v>
      </c>
      <c r="J10" s="125">
        <v>55</v>
      </c>
      <c r="K10" s="126">
        <f>(IF(J10=-1,0,(IF(J10&gt;J$3,0,IF(J10&lt;J$2,1,((J$3-J10)/J$4))))))*100</f>
        <v>86.25</v>
      </c>
      <c r="L10" s="125">
        <v>54</v>
      </c>
      <c r="M10" s="126">
        <f>(IF(L10=-1,0,(IF(L10&gt;L$3,0,IF(L10&lt;L$2,1,((L$3-L10)/L$4))))))*100</f>
        <v>81.003584229390682</v>
      </c>
      <c r="N10" s="125">
        <v>36</v>
      </c>
      <c r="O10" s="126">
        <f>(IF(N10=-1,0,(IF(N10&gt;N$3,0,IF(N10&lt;N$2,1,((N$3-N10)/N$4))))))*100</f>
        <v>85.355648535564853</v>
      </c>
      <c r="P10" s="125">
        <v>676</v>
      </c>
      <c r="Q10" s="126">
        <f>(IF(P10=-1,0,(IF(P10&gt;P$3,0,IF(P10&lt;P$2,1,((P$3-P10)/P$4))))))*100</f>
        <v>43.666666666666664</v>
      </c>
      <c r="R10" s="125">
        <v>73</v>
      </c>
      <c r="S10" s="126">
        <f>(IF(R10=-1,0,(IF(R10&gt;R$3,0,IF(R10&lt;R$2,1,((R$3-R10)/R$4))))))*100</f>
        <v>89.571428571428569</v>
      </c>
      <c r="T10" s="98">
        <f>ROUND(AVERAGE(E10,G10,I10,K10,M10,O10,Q10,S10),5)</f>
        <v>69.246210000000005</v>
      </c>
      <c r="U10" s="126">
        <f>+ROUND(T10,2)</f>
        <v>69.25</v>
      </c>
      <c r="V10" s="96">
        <f>+U10</f>
        <v>69.25</v>
      </c>
      <c r="W10" s="99">
        <f>RANK(U10,U$7:U$10)</f>
        <v>1</v>
      </c>
    </row>
    <row r="14" spans="1:23" ht="14.45" customHeight="1" x14ac:dyDescent="0.25">
      <c r="V14" s="5"/>
    </row>
  </sheetData>
  <autoFilter ref="A6:W10" xr:uid="{00000000-0009-0000-0000-000001000000}">
    <sortState xmlns:xlrd2="http://schemas.microsoft.com/office/spreadsheetml/2017/richdata2" ref="A7:W10">
      <sortCondition ref="A6:A10"/>
    </sortState>
  </autoFilter>
  <mergeCells count="1">
    <mergeCell ref="D5:W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FF66"/>
  </sheetPr>
  <dimension ref="A1:L219"/>
  <sheetViews>
    <sheetView workbookViewId="0">
      <pane ySplit="1" topLeftCell="A2" activePane="bottomLeft" state="frozen"/>
      <selection activeCell="D1" sqref="D1"/>
      <selection pane="bottomLeft"/>
    </sheetView>
  </sheetViews>
  <sheetFormatPr defaultColWidth="14.5703125" defaultRowHeight="14.45" customHeight="1" x14ac:dyDescent="0.25"/>
  <cols>
    <col min="1" max="16384" width="14.5703125" style="10"/>
  </cols>
  <sheetData>
    <row r="1" spans="1:12" s="9" customFormat="1" ht="14.45" customHeight="1" x14ac:dyDescent="0.25">
      <c r="A1" s="9" t="s">
        <v>209</v>
      </c>
      <c r="B1" s="9" t="s">
        <v>215</v>
      </c>
      <c r="C1" s="9" t="s">
        <v>214</v>
      </c>
      <c r="D1" s="9" t="s">
        <v>211</v>
      </c>
      <c r="E1" s="9" t="s">
        <v>213</v>
      </c>
      <c r="F1" s="9" t="s">
        <v>212</v>
      </c>
      <c r="G1" s="9" t="s">
        <v>210</v>
      </c>
      <c r="H1" s="9" t="s">
        <v>1121</v>
      </c>
      <c r="I1" s="10"/>
      <c r="J1" s="10" t="s">
        <v>1114</v>
      </c>
      <c r="K1" s="10">
        <v>1</v>
      </c>
    </row>
    <row r="2" spans="1:12" ht="14.45" customHeight="1" x14ac:dyDescent="0.25">
      <c r="A2" s="10" t="s">
        <v>29</v>
      </c>
      <c r="B2" s="10" t="s">
        <v>220</v>
      </c>
      <c r="C2" s="10" t="s">
        <v>219</v>
      </c>
      <c r="D2" s="10" t="s">
        <v>29</v>
      </c>
      <c r="E2" s="10" t="s">
        <v>218</v>
      </c>
      <c r="F2" s="10" t="s">
        <v>217</v>
      </c>
      <c r="G2" s="10" t="s">
        <v>216</v>
      </c>
      <c r="H2" s="10" t="s">
        <v>29</v>
      </c>
      <c r="J2" s="10" t="s">
        <v>1120</v>
      </c>
      <c r="L2" s="10">
        <v>1</v>
      </c>
    </row>
    <row r="3" spans="1:12" ht="14.45" customHeight="1" x14ac:dyDescent="0.25">
      <c r="A3" s="10" t="s">
        <v>30</v>
      </c>
      <c r="B3" s="10" t="s">
        <v>225</v>
      </c>
      <c r="C3" s="10" t="s">
        <v>224</v>
      </c>
      <c r="D3" s="10" t="s">
        <v>221</v>
      </c>
      <c r="E3" s="10" t="s">
        <v>223</v>
      </c>
      <c r="F3" s="10" t="s">
        <v>222</v>
      </c>
      <c r="G3" s="10" t="s">
        <v>30</v>
      </c>
      <c r="H3" s="10" t="s">
        <v>30</v>
      </c>
      <c r="J3" s="10" t="s">
        <v>1117</v>
      </c>
      <c r="K3" s="9"/>
      <c r="L3" s="10">
        <v>2</v>
      </c>
    </row>
    <row r="4" spans="1:12" ht="14.45" customHeight="1" x14ac:dyDescent="0.25">
      <c r="A4" s="10" t="s">
        <v>31</v>
      </c>
      <c r="B4" s="10" t="s">
        <v>231</v>
      </c>
      <c r="C4" s="10" t="s">
        <v>230</v>
      </c>
      <c r="D4" s="10" t="s">
        <v>227</v>
      </c>
      <c r="E4" s="10" t="s">
        <v>229</v>
      </c>
      <c r="F4" s="10" t="s">
        <v>228</v>
      </c>
      <c r="G4" s="10" t="s">
        <v>226</v>
      </c>
      <c r="H4" s="10" t="s">
        <v>31</v>
      </c>
      <c r="J4" s="10" t="s">
        <v>1115</v>
      </c>
      <c r="L4" s="10">
        <v>3</v>
      </c>
    </row>
    <row r="5" spans="1:12" ht="14.45" customHeight="1" x14ac:dyDescent="0.25">
      <c r="A5" s="10" t="s">
        <v>32</v>
      </c>
      <c r="B5" s="10" t="s">
        <v>234</v>
      </c>
      <c r="C5" s="10" t="s">
        <v>233</v>
      </c>
      <c r="D5" s="10" t="s">
        <v>32</v>
      </c>
      <c r="E5" s="10" t="s">
        <v>32</v>
      </c>
      <c r="F5" s="10" t="s">
        <v>232</v>
      </c>
      <c r="G5" s="10" t="s">
        <v>32</v>
      </c>
      <c r="H5" s="10" t="s">
        <v>32</v>
      </c>
      <c r="J5" s="10" t="s">
        <v>1119</v>
      </c>
      <c r="L5" s="10">
        <v>4</v>
      </c>
    </row>
    <row r="6" spans="1:12" ht="14.45" customHeight="1" x14ac:dyDescent="0.25">
      <c r="A6" s="10" t="s">
        <v>33</v>
      </c>
      <c r="B6" s="10" t="s">
        <v>240</v>
      </c>
      <c r="C6" s="10" t="s">
        <v>239</v>
      </c>
      <c r="D6" s="10" t="s">
        <v>236</v>
      </c>
      <c r="E6" s="10" t="s">
        <v>238</v>
      </c>
      <c r="F6" s="10" t="s">
        <v>237</v>
      </c>
      <c r="G6" s="10" t="s">
        <v>235</v>
      </c>
      <c r="H6" s="10" t="s">
        <v>33</v>
      </c>
      <c r="J6" s="10" t="s">
        <v>1116</v>
      </c>
      <c r="L6" s="10">
        <v>5</v>
      </c>
    </row>
    <row r="7" spans="1:12" ht="14.45" customHeight="1" x14ac:dyDescent="0.25">
      <c r="A7" s="10" t="s">
        <v>34</v>
      </c>
      <c r="B7" s="10" t="s">
        <v>244</v>
      </c>
      <c r="C7" s="10" t="s">
        <v>243</v>
      </c>
      <c r="D7" s="10" t="s">
        <v>241</v>
      </c>
      <c r="E7" s="10" t="s">
        <v>34</v>
      </c>
      <c r="F7" s="10" t="s">
        <v>242</v>
      </c>
      <c r="G7" s="10" t="s">
        <v>34</v>
      </c>
      <c r="H7" s="10" t="s">
        <v>34</v>
      </c>
      <c r="J7" s="10" t="s">
        <v>1118</v>
      </c>
      <c r="L7" s="10">
        <v>6</v>
      </c>
    </row>
    <row r="8" spans="1:12" ht="14.45" customHeight="1" x14ac:dyDescent="0.25">
      <c r="A8" s="10" t="s">
        <v>35</v>
      </c>
      <c r="B8" s="10" t="s">
        <v>249</v>
      </c>
      <c r="C8" s="10" t="s">
        <v>248</v>
      </c>
      <c r="D8" s="10" t="s">
        <v>245</v>
      </c>
      <c r="E8" s="10" t="s">
        <v>247</v>
      </c>
      <c r="F8" s="10" t="s">
        <v>246</v>
      </c>
      <c r="G8" s="10" t="s">
        <v>35</v>
      </c>
      <c r="H8" s="10" t="s">
        <v>35</v>
      </c>
      <c r="L8" s="10">
        <v>7</v>
      </c>
    </row>
    <row r="9" spans="1:12" ht="14.45" customHeight="1" x14ac:dyDescent="0.25">
      <c r="A9" s="10" t="s">
        <v>36</v>
      </c>
      <c r="B9" s="10" t="s">
        <v>254</v>
      </c>
      <c r="C9" s="10" t="s">
        <v>253</v>
      </c>
      <c r="D9" s="10" t="s">
        <v>250</v>
      </c>
      <c r="E9" s="10" t="s">
        <v>252</v>
      </c>
      <c r="F9" s="10" t="s">
        <v>251</v>
      </c>
      <c r="G9" s="10" t="s">
        <v>36</v>
      </c>
      <c r="H9" s="10" t="s">
        <v>36</v>
      </c>
      <c r="L9" s="10">
        <v>8</v>
      </c>
    </row>
    <row r="10" spans="1:12" ht="14.45" customHeight="1" x14ac:dyDescent="0.25">
      <c r="A10" s="10" t="s">
        <v>37</v>
      </c>
      <c r="B10" s="10" t="s">
        <v>259</v>
      </c>
      <c r="C10" s="10" t="s">
        <v>258</v>
      </c>
      <c r="D10" s="10" t="s">
        <v>255</v>
      </c>
      <c r="E10" s="10" t="s">
        <v>257</v>
      </c>
      <c r="F10" s="10" t="s">
        <v>256</v>
      </c>
      <c r="G10" s="10" t="s">
        <v>37</v>
      </c>
      <c r="H10" s="10" t="s">
        <v>37</v>
      </c>
      <c r="L10" s="10">
        <v>9</v>
      </c>
    </row>
    <row r="11" spans="1:12" ht="14.45" customHeight="1" x14ac:dyDescent="0.25">
      <c r="A11" s="10" t="s">
        <v>38</v>
      </c>
      <c r="B11" s="10" t="s">
        <v>265</v>
      </c>
      <c r="C11" s="10" t="s">
        <v>264</v>
      </c>
      <c r="D11" s="10" t="s">
        <v>261</v>
      </c>
      <c r="E11" s="10" t="s">
        <v>263</v>
      </c>
      <c r="F11" s="10" t="s">
        <v>262</v>
      </c>
      <c r="G11" s="10" t="s">
        <v>260</v>
      </c>
      <c r="H11" s="10" t="s">
        <v>38</v>
      </c>
      <c r="L11" s="10">
        <v>10</v>
      </c>
    </row>
    <row r="12" spans="1:12" ht="14.45" customHeight="1" x14ac:dyDescent="0.25">
      <c r="A12" s="10" t="s">
        <v>39</v>
      </c>
      <c r="B12" s="10" t="s">
        <v>269</v>
      </c>
      <c r="C12" s="10" t="s">
        <v>268</v>
      </c>
      <c r="D12" s="10" t="s">
        <v>266</v>
      </c>
      <c r="E12" s="10" t="s">
        <v>266</v>
      </c>
      <c r="F12" s="10" t="s">
        <v>267</v>
      </c>
      <c r="G12" s="10" t="s">
        <v>266</v>
      </c>
      <c r="H12" s="10" t="s">
        <v>39</v>
      </c>
      <c r="L12" s="10">
        <v>11</v>
      </c>
    </row>
    <row r="13" spans="1:12" ht="14.45" customHeight="1" x14ac:dyDescent="0.25">
      <c r="A13" s="10" t="s">
        <v>40</v>
      </c>
      <c r="B13" s="10" t="s">
        <v>275</v>
      </c>
      <c r="C13" s="10" t="s">
        <v>274</v>
      </c>
      <c r="D13" s="10" t="s">
        <v>271</v>
      </c>
      <c r="E13" s="10" t="s">
        <v>273</v>
      </c>
      <c r="F13" s="10" t="s">
        <v>272</v>
      </c>
      <c r="G13" s="10" t="s">
        <v>270</v>
      </c>
      <c r="H13" s="10" t="s">
        <v>40</v>
      </c>
      <c r="L13" s="10">
        <v>12</v>
      </c>
    </row>
    <row r="14" spans="1:12" ht="14.45" customHeight="1" x14ac:dyDescent="0.25">
      <c r="A14" s="10" t="s">
        <v>41</v>
      </c>
      <c r="B14" s="10" t="s">
        <v>278</v>
      </c>
      <c r="C14" s="10" t="s">
        <v>277</v>
      </c>
      <c r="D14" s="10" t="s">
        <v>41</v>
      </c>
      <c r="E14" s="10" t="s">
        <v>41</v>
      </c>
      <c r="F14" s="10" t="s">
        <v>276</v>
      </c>
      <c r="G14" s="10" t="s">
        <v>41</v>
      </c>
      <c r="H14" s="10" t="s">
        <v>41</v>
      </c>
      <c r="L14" s="10">
        <v>13</v>
      </c>
    </row>
    <row r="15" spans="1:12" ht="14.45" customHeight="1" x14ac:dyDescent="0.25">
      <c r="A15" s="11" t="s">
        <v>1382</v>
      </c>
      <c r="B15" s="10" t="s">
        <v>1413</v>
      </c>
      <c r="C15" s="10" t="s">
        <v>1436</v>
      </c>
      <c r="D15" s="10" t="s">
        <v>1382</v>
      </c>
      <c r="E15" s="11" t="s">
        <v>1382</v>
      </c>
      <c r="F15" s="10" t="s">
        <v>1477</v>
      </c>
      <c r="G15" s="10" t="s">
        <v>1382</v>
      </c>
      <c r="H15" s="11" t="s">
        <v>1382</v>
      </c>
      <c r="I15" s="10">
        <v>1</v>
      </c>
      <c r="L15" s="10">
        <v>14</v>
      </c>
    </row>
    <row r="16" spans="1:12" ht="14.45" customHeight="1" x14ac:dyDescent="0.25">
      <c r="A16" s="11" t="s">
        <v>1383</v>
      </c>
      <c r="B16" s="10" t="s">
        <v>1414</v>
      </c>
      <c r="C16" s="10" t="s">
        <v>1437</v>
      </c>
      <c r="D16" s="10" t="s">
        <v>1458</v>
      </c>
      <c r="E16" s="49" t="s">
        <v>1497</v>
      </c>
      <c r="F16" s="10" t="s">
        <v>1478</v>
      </c>
      <c r="G16" s="10" t="s">
        <v>1497</v>
      </c>
      <c r="H16" s="11" t="s">
        <v>1383</v>
      </c>
      <c r="I16" s="10">
        <v>1</v>
      </c>
      <c r="L16" s="10">
        <v>15</v>
      </c>
    </row>
    <row r="17" spans="1:12" ht="14.45" customHeight="1" x14ac:dyDescent="0.25">
      <c r="A17" s="10" t="s">
        <v>1320</v>
      </c>
      <c r="B17" s="10" t="s">
        <v>1321</v>
      </c>
      <c r="C17" s="10" t="s">
        <v>1322</v>
      </c>
      <c r="D17" s="10" t="s">
        <v>1323</v>
      </c>
      <c r="E17" s="10" t="s">
        <v>1320</v>
      </c>
      <c r="F17" s="10" t="s">
        <v>1324</v>
      </c>
      <c r="G17" s="10" t="s">
        <v>1320</v>
      </c>
      <c r="H17" s="10" t="s">
        <v>1320</v>
      </c>
      <c r="L17" s="10">
        <v>16</v>
      </c>
    </row>
    <row r="18" spans="1:12" ht="14.45" customHeight="1" x14ac:dyDescent="0.25">
      <c r="A18" s="10" t="s">
        <v>42</v>
      </c>
      <c r="B18" s="10" t="s">
        <v>283</v>
      </c>
      <c r="C18" s="10" t="s">
        <v>282</v>
      </c>
      <c r="D18" s="49" t="s">
        <v>1830</v>
      </c>
      <c r="E18" s="10" t="s">
        <v>281</v>
      </c>
      <c r="F18" s="10" t="s">
        <v>280</v>
      </c>
      <c r="G18" s="10" t="s">
        <v>279</v>
      </c>
      <c r="H18" s="10" t="s">
        <v>42</v>
      </c>
      <c r="L18" s="10">
        <v>17</v>
      </c>
    </row>
    <row r="19" spans="1:12" ht="14.45" customHeight="1" x14ac:dyDescent="0.25">
      <c r="A19" s="10" t="s">
        <v>43</v>
      </c>
      <c r="B19" s="10" t="s">
        <v>288</v>
      </c>
      <c r="C19" s="10" t="s">
        <v>287</v>
      </c>
      <c r="D19" s="10" t="s">
        <v>285</v>
      </c>
      <c r="E19" s="10" t="s">
        <v>284</v>
      </c>
      <c r="F19" s="10" t="s">
        <v>286</v>
      </c>
      <c r="G19" s="10" t="s">
        <v>284</v>
      </c>
      <c r="H19" s="10" t="s">
        <v>43</v>
      </c>
      <c r="L19" s="10">
        <v>18</v>
      </c>
    </row>
    <row r="20" spans="1:12" ht="14.45" customHeight="1" x14ac:dyDescent="0.25">
      <c r="A20" s="10" t="s">
        <v>44</v>
      </c>
      <c r="B20" s="10" t="s">
        <v>292</v>
      </c>
      <c r="C20" s="10" t="s">
        <v>291</v>
      </c>
      <c r="D20" s="10" t="s">
        <v>44</v>
      </c>
      <c r="E20" s="10" t="s">
        <v>44</v>
      </c>
      <c r="F20" s="10" t="s">
        <v>290</v>
      </c>
      <c r="G20" s="10" t="s">
        <v>289</v>
      </c>
      <c r="H20" s="10" t="s">
        <v>44</v>
      </c>
      <c r="L20" s="10">
        <v>19</v>
      </c>
    </row>
    <row r="21" spans="1:12" ht="14.45" customHeight="1" x14ac:dyDescent="0.25">
      <c r="A21" s="10" t="s">
        <v>45</v>
      </c>
      <c r="B21" s="10" t="s">
        <v>296</v>
      </c>
      <c r="C21" s="10" t="s">
        <v>295</v>
      </c>
      <c r="D21" s="10" t="s">
        <v>293</v>
      </c>
      <c r="E21" s="10" t="s">
        <v>45</v>
      </c>
      <c r="F21" s="10" t="s">
        <v>294</v>
      </c>
      <c r="G21" s="10" t="s">
        <v>45</v>
      </c>
      <c r="H21" s="10" t="s">
        <v>45</v>
      </c>
      <c r="L21" s="10">
        <v>20</v>
      </c>
    </row>
    <row r="22" spans="1:12" ht="14.45" customHeight="1" x14ac:dyDescent="0.25">
      <c r="A22" s="10" t="s">
        <v>46</v>
      </c>
      <c r="B22" s="10" t="s">
        <v>302</v>
      </c>
      <c r="C22" s="10" t="s">
        <v>301</v>
      </c>
      <c r="D22" s="10" t="s">
        <v>298</v>
      </c>
      <c r="E22" s="10" t="s">
        <v>300</v>
      </c>
      <c r="F22" s="10" t="s">
        <v>299</v>
      </c>
      <c r="G22" s="10" t="s">
        <v>297</v>
      </c>
      <c r="H22" s="10" t="s">
        <v>46</v>
      </c>
      <c r="L22" s="10">
        <v>21</v>
      </c>
    </row>
    <row r="23" spans="1:12" ht="14.45" customHeight="1" x14ac:dyDescent="0.25">
      <c r="A23" s="10" t="s">
        <v>47</v>
      </c>
      <c r="B23" s="10" t="s">
        <v>307</v>
      </c>
      <c r="C23" s="10" t="s">
        <v>306</v>
      </c>
      <c r="D23" s="10" t="s">
        <v>303</v>
      </c>
      <c r="E23" s="10" t="s">
        <v>305</v>
      </c>
      <c r="F23" s="10" t="s">
        <v>304</v>
      </c>
      <c r="G23" s="10" t="s">
        <v>47</v>
      </c>
      <c r="H23" s="10" t="s">
        <v>47</v>
      </c>
      <c r="L23" s="10">
        <v>22</v>
      </c>
    </row>
    <row r="24" spans="1:12" ht="14.45" customHeight="1" x14ac:dyDescent="0.25">
      <c r="A24" s="10" t="s">
        <v>48</v>
      </c>
      <c r="B24" s="10" t="s">
        <v>313</v>
      </c>
      <c r="C24" s="10" t="s">
        <v>312</v>
      </c>
      <c r="D24" s="10" t="s">
        <v>309</v>
      </c>
      <c r="E24" s="10" t="s">
        <v>311</v>
      </c>
      <c r="F24" s="10" t="s">
        <v>310</v>
      </c>
      <c r="G24" s="10" t="s">
        <v>308</v>
      </c>
      <c r="H24" s="10" t="s">
        <v>48</v>
      </c>
      <c r="L24" s="10">
        <v>23</v>
      </c>
    </row>
    <row r="25" spans="1:12" ht="14.45" customHeight="1" x14ac:dyDescent="0.25">
      <c r="A25" s="10" t="s">
        <v>49</v>
      </c>
      <c r="B25" s="10" t="s">
        <v>317</v>
      </c>
      <c r="C25" s="10" t="s">
        <v>316</v>
      </c>
      <c r="D25" s="10" t="s">
        <v>49</v>
      </c>
      <c r="E25" s="10" t="s">
        <v>315</v>
      </c>
      <c r="F25" s="10" t="s">
        <v>314</v>
      </c>
      <c r="G25" s="10" t="s">
        <v>49</v>
      </c>
      <c r="H25" s="10" t="s">
        <v>49</v>
      </c>
      <c r="L25" s="10">
        <v>24</v>
      </c>
    </row>
    <row r="26" spans="1:12" ht="14.45" customHeight="1" x14ac:dyDescent="0.25">
      <c r="A26" s="10" t="s">
        <v>50</v>
      </c>
      <c r="B26" s="10" t="s">
        <v>322</v>
      </c>
      <c r="C26" s="10" t="s">
        <v>321</v>
      </c>
      <c r="D26" s="10" t="s">
        <v>319</v>
      </c>
      <c r="E26" s="10" t="s">
        <v>318</v>
      </c>
      <c r="F26" s="10" t="s">
        <v>320</v>
      </c>
      <c r="G26" s="10" t="s">
        <v>318</v>
      </c>
      <c r="H26" s="10" t="s">
        <v>50</v>
      </c>
      <c r="L26" s="10">
        <v>25</v>
      </c>
    </row>
    <row r="27" spans="1:12" ht="14.45" customHeight="1" x14ac:dyDescent="0.25">
      <c r="A27" s="11" t="s">
        <v>1384</v>
      </c>
      <c r="B27" s="10" t="s">
        <v>1415</v>
      </c>
      <c r="C27" s="10" t="s">
        <v>1438</v>
      </c>
      <c r="D27" s="10" t="s">
        <v>1459</v>
      </c>
      <c r="E27" s="11" t="s">
        <v>1387</v>
      </c>
      <c r="F27" s="10" t="s">
        <v>1479</v>
      </c>
      <c r="G27" s="10" t="s">
        <v>1387</v>
      </c>
      <c r="H27" s="11" t="s">
        <v>1384</v>
      </c>
      <c r="I27" s="10">
        <v>1</v>
      </c>
      <c r="L27" s="10">
        <v>26</v>
      </c>
    </row>
    <row r="28" spans="1:12" ht="14.45" customHeight="1" x14ac:dyDescent="0.25">
      <c r="A28" s="11" t="s">
        <v>1385</v>
      </c>
      <c r="B28" s="10" t="s">
        <v>1416</v>
      </c>
      <c r="C28" s="10" t="s">
        <v>1439</v>
      </c>
      <c r="D28" s="10" t="s">
        <v>1460</v>
      </c>
      <c r="E28" s="11" t="s">
        <v>1388</v>
      </c>
      <c r="F28" s="10" t="s">
        <v>1851</v>
      </c>
      <c r="G28" s="10" t="s">
        <v>1388</v>
      </c>
      <c r="H28" s="11" t="s">
        <v>1385</v>
      </c>
      <c r="I28" s="10">
        <v>1</v>
      </c>
      <c r="L28" s="10">
        <v>27</v>
      </c>
    </row>
    <row r="29" spans="1:12" ht="14.45" customHeight="1" x14ac:dyDescent="0.25">
      <c r="A29" s="10" t="s">
        <v>51</v>
      </c>
      <c r="B29" s="10" t="s">
        <v>326</v>
      </c>
      <c r="C29" s="10" t="s">
        <v>325</v>
      </c>
      <c r="D29" s="10" t="s">
        <v>323</v>
      </c>
      <c r="E29" s="10" t="s">
        <v>51</v>
      </c>
      <c r="F29" s="10" t="s">
        <v>324</v>
      </c>
      <c r="G29" s="10" t="s">
        <v>51</v>
      </c>
      <c r="H29" s="10" t="s">
        <v>51</v>
      </c>
      <c r="L29" s="10">
        <v>28</v>
      </c>
    </row>
    <row r="30" spans="1:12" ht="14.45" customHeight="1" x14ac:dyDescent="0.25">
      <c r="A30" s="10" t="s">
        <v>52</v>
      </c>
      <c r="B30" s="10" t="s">
        <v>331</v>
      </c>
      <c r="C30" s="10" t="s">
        <v>330</v>
      </c>
      <c r="D30" s="10" t="s">
        <v>327</v>
      </c>
      <c r="E30" s="10" t="s">
        <v>329</v>
      </c>
      <c r="F30" s="10" t="s">
        <v>328</v>
      </c>
      <c r="G30" s="10" t="s">
        <v>52</v>
      </c>
      <c r="H30" s="10" t="s">
        <v>52</v>
      </c>
      <c r="L30" s="10">
        <v>29</v>
      </c>
    </row>
    <row r="31" spans="1:12" ht="14.45" customHeight="1" x14ac:dyDescent="0.25">
      <c r="A31" s="10" t="s">
        <v>53</v>
      </c>
      <c r="B31" s="10" t="s">
        <v>334</v>
      </c>
      <c r="C31" s="10" t="s">
        <v>333</v>
      </c>
      <c r="D31" s="10" t="s">
        <v>53</v>
      </c>
      <c r="E31" s="10" t="s">
        <v>53</v>
      </c>
      <c r="F31" s="10" t="s">
        <v>332</v>
      </c>
      <c r="G31" s="10" t="s">
        <v>53</v>
      </c>
      <c r="H31" s="10" t="s">
        <v>53</v>
      </c>
      <c r="L31" s="10">
        <v>30</v>
      </c>
    </row>
    <row r="32" spans="1:12" ht="14.45" customHeight="1" x14ac:dyDescent="0.25">
      <c r="A32" s="10" t="s">
        <v>54</v>
      </c>
      <c r="B32" s="10" t="s">
        <v>337</v>
      </c>
      <c r="C32" s="10" t="s">
        <v>336</v>
      </c>
      <c r="D32" s="10" t="s">
        <v>54</v>
      </c>
      <c r="E32" s="10" t="s">
        <v>54</v>
      </c>
      <c r="F32" s="10" t="s">
        <v>335</v>
      </c>
      <c r="G32" s="10" t="s">
        <v>54</v>
      </c>
      <c r="H32" s="10" t="s">
        <v>54</v>
      </c>
      <c r="L32" s="10">
        <v>31</v>
      </c>
    </row>
    <row r="33" spans="1:12" ht="14.45" customHeight="1" x14ac:dyDescent="0.25">
      <c r="A33" s="10" t="s">
        <v>354</v>
      </c>
      <c r="B33" s="10" t="s">
        <v>358</v>
      </c>
      <c r="C33" s="10" t="s">
        <v>357</v>
      </c>
      <c r="D33" s="10" t="s">
        <v>355</v>
      </c>
      <c r="E33" s="10" t="s">
        <v>354</v>
      </c>
      <c r="F33" s="10" t="s">
        <v>356</v>
      </c>
      <c r="G33" s="10" t="s">
        <v>354</v>
      </c>
      <c r="H33" s="10" t="s">
        <v>354</v>
      </c>
      <c r="L33" s="10">
        <v>32</v>
      </c>
    </row>
    <row r="34" spans="1:12" ht="14.45" customHeight="1" x14ac:dyDescent="0.25">
      <c r="A34" s="10" t="s">
        <v>55</v>
      </c>
      <c r="B34" s="10" t="s">
        <v>343</v>
      </c>
      <c r="C34" s="10" t="s">
        <v>342</v>
      </c>
      <c r="D34" s="10" t="s">
        <v>339</v>
      </c>
      <c r="E34" s="10" t="s">
        <v>341</v>
      </c>
      <c r="F34" s="10" t="s">
        <v>340</v>
      </c>
      <c r="G34" s="10" t="s">
        <v>338</v>
      </c>
      <c r="H34" s="10" t="s">
        <v>55</v>
      </c>
      <c r="L34" s="10">
        <v>33</v>
      </c>
    </row>
    <row r="35" spans="1:12" ht="14.45" customHeight="1" x14ac:dyDescent="0.25">
      <c r="A35" s="10" t="s">
        <v>56</v>
      </c>
      <c r="B35" s="10" t="s">
        <v>349</v>
      </c>
      <c r="C35" s="10" t="s">
        <v>348</v>
      </c>
      <c r="D35" s="10" t="s">
        <v>345</v>
      </c>
      <c r="E35" s="10" t="s">
        <v>347</v>
      </c>
      <c r="F35" s="10" t="s">
        <v>346</v>
      </c>
      <c r="G35" s="10" t="s">
        <v>344</v>
      </c>
      <c r="H35" s="10" t="s">
        <v>56</v>
      </c>
      <c r="L35" s="10">
        <v>34</v>
      </c>
    </row>
    <row r="36" spans="1:12" ht="14.45" customHeight="1" x14ac:dyDescent="0.25">
      <c r="A36" s="10" t="s">
        <v>57</v>
      </c>
      <c r="B36" s="10" t="s">
        <v>353</v>
      </c>
      <c r="C36" s="10" t="s">
        <v>352</v>
      </c>
      <c r="D36" s="10" t="s">
        <v>57</v>
      </c>
      <c r="E36" s="10" t="s">
        <v>350</v>
      </c>
      <c r="F36" s="10" t="s">
        <v>351</v>
      </c>
      <c r="G36" s="10" t="s">
        <v>350</v>
      </c>
      <c r="H36" s="10" t="s">
        <v>57</v>
      </c>
      <c r="L36" s="10">
        <v>35</v>
      </c>
    </row>
    <row r="37" spans="1:12" ht="14.45" customHeight="1" x14ac:dyDescent="0.25">
      <c r="A37" s="10" t="s">
        <v>58</v>
      </c>
      <c r="B37" s="10" t="s">
        <v>364</v>
      </c>
      <c r="C37" s="10" t="s">
        <v>363</v>
      </c>
      <c r="D37" s="10" t="s">
        <v>360</v>
      </c>
      <c r="E37" s="10" t="s">
        <v>362</v>
      </c>
      <c r="F37" s="10" t="s">
        <v>361</v>
      </c>
      <c r="G37" s="10" t="s">
        <v>359</v>
      </c>
      <c r="H37" s="10" t="s">
        <v>58</v>
      </c>
      <c r="L37" s="10">
        <v>36</v>
      </c>
    </row>
    <row r="38" spans="1:12" ht="14.45" customHeight="1" x14ac:dyDescent="0.25">
      <c r="A38" s="10" t="s">
        <v>59</v>
      </c>
      <c r="B38" s="10" t="s">
        <v>369</v>
      </c>
      <c r="C38" s="10" t="s">
        <v>368</v>
      </c>
      <c r="D38" s="10" t="s">
        <v>365</v>
      </c>
      <c r="E38" s="10" t="s">
        <v>367</v>
      </c>
      <c r="F38" s="10" t="s">
        <v>366</v>
      </c>
      <c r="G38" s="10" t="s">
        <v>59</v>
      </c>
      <c r="H38" s="10" t="s">
        <v>59</v>
      </c>
      <c r="L38" s="10">
        <v>37</v>
      </c>
    </row>
    <row r="39" spans="1:12" ht="14.45" customHeight="1" x14ac:dyDescent="0.25">
      <c r="A39" s="10" t="s">
        <v>60</v>
      </c>
      <c r="B39" s="10" t="s">
        <v>373</v>
      </c>
      <c r="C39" s="10" t="s">
        <v>372</v>
      </c>
      <c r="D39" s="10" t="s">
        <v>370</v>
      </c>
      <c r="E39" s="10" t="s">
        <v>60</v>
      </c>
      <c r="F39" s="10" t="s">
        <v>371</v>
      </c>
      <c r="G39" s="10" t="s">
        <v>60</v>
      </c>
      <c r="H39" s="10" t="s">
        <v>60</v>
      </c>
      <c r="L39" s="10">
        <v>38</v>
      </c>
    </row>
    <row r="40" spans="1:12" ht="14.45" customHeight="1" x14ac:dyDescent="0.25">
      <c r="A40" s="10" t="s">
        <v>61</v>
      </c>
      <c r="B40" s="10" t="s">
        <v>378</v>
      </c>
      <c r="C40" s="10" t="s">
        <v>377</v>
      </c>
      <c r="D40" s="10" t="s">
        <v>374</v>
      </c>
      <c r="E40" s="10" t="s">
        <v>376</v>
      </c>
      <c r="F40" s="10" t="s">
        <v>375</v>
      </c>
      <c r="G40" s="10" t="s">
        <v>61</v>
      </c>
      <c r="H40" s="10" t="s">
        <v>61</v>
      </c>
      <c r="L40" s="10">
        <v>39</v>
      </c>
    </row>
    <row r="41" spans="1:12" ht="14.45" customHeight="1" x14ac:dyDescent="0.25">
      <c r="A41" s="12" t="s">
        <v>1386</v>
      </c>
      <c r="B41" s="10" t="s">
        <v>1417</v>
      </c>
      <c r="C41" s="10" t="s">
        <v>1440</v>
      </c>
      <c r="D41" s="10" t="s">
        <v>1461</v>
      </c>
      <c r="E41" s="12" t="s">
        <v>1389</v>
      </c>
      <c r="F41" s="10" t="s">
        <v>1480</v>
      </c>
      <c r="G41" s="10" t="s">
        <v>1498</v>
      </c>
      <c r="H41" s="12" t="s">
        <v>1386</v>
      </c>
      <c r="I41" s="10">
        <v>1</v>
      </c>
      <c r="L41" s="10">
        <v>40</v>
      </c>
    </row>
    <row r="42" spans="1:12" ht="14.45" customHeight="1" x14ac:dyDescent="0.25">
      <c r="A42" s="12" t="s">
        <v>1392</v>
      </c>
      <c r="B42" s="10" t="s">
        <v>1418</v>
      </c>
      <c r="C42" s="10" t="s">
        <v>1441</v>
      </c>
      <c r="D42" s="10" t="s">
        <v>1462</v>
      </c>
      <c r="E42" s="12" t="s">
        <v>1852</v>
      </c>
      <c r="F42" s="10" t="s">
        <v>1853</v>
      </c>
      <c r="G42" s="10" t="s">
        <v>1499</v>
      </c>
      <c r="H42" s="12" t="s">
        <v>1392</v>
      </c>
      <c r="I42" s="10">
        <v>1</v>
      </c>
      <c r="L42" s="10">
        <v>41</v>
      </c>
    </row>
    <row r="43" spans="1:12" ht="14.45" customHeight="1" x14ac:dyDescent="0.25">
      <c r="A43" s="10" t="s">
        <v>62</v>
      </c>
      <c r="B43" s="10" t="s">
        <v>393</v>
      </c>
      <c r="C43" s="10" t="s">
        <v>392</v>
      </c>
      <c r="D43" s="10" t="s">
        <v>389</v>
      </c>
      <c r="E43" s="10" t="s">
        <v>391</v>
      </c>
      <c r="F43" s="10" t="s">
        <v>390</v>
      </c>
      <c r="G43" s="10" t="s">
        <v>62</v>
      </c>
      <c r="H43" s="10" t="s">
        <v>62</v>
      </c>
      <c r="L43" s="10">
        <v>42</v>
      </c>
    </row>
    <row r="44" spans="1:12" ht="14.45" customHeight="1" x14ac:dyDescent="0.25">
      <c r="A44" s="10" t="s">
        <v>63</v>
      </c>
      <c r="B44" s="10" t="s">
        <v>398</v>
      </c>
      <c r="C44" s="10" t="s">
        <v>397</v>
      </c>
      <c r="D44" s="10" t="s">
        <v>395</v>
      </c>
      <c r="E44" s="10" t="s">
        <v>395</v>
      </c>
      <c r="F44" s="10" t="s">
        <v>396</v>
      </c>
      <c r="G44" s="10" t="s">
        <v>394</v>
      </c>
      <c r="H44" s="10" t="s">
        <v>63</v>
      </c>
      <c r="L44" s="10">
        <v>43</v>
      </c>
    </row>
    <row r="45" spans="1:12" ht="14.45" customHeight="1" x14ac:dyDescent="0.25">
      <c r="A45" s="10" t="s">
        <v>64</v>
      </c>
      <c r="B45" s="10" t="s">
        <v>404</v>
      </c>
      <c r="C45" s="10" t="s">
        <v>403</v>
      </c>
      <c r="D45" s="10" t="s">
        <v>400</v>
      </c>
      <c r="E45" s="10" t="s">
        <v>402</v>
      </c>
      <c r="F45" s="10" t="s">
        <v>401</v>
      </c>
      <c r="G45" s="10" t="s">
        <v>399</v>
      </c>
      <c r="H45" s="10" t="s">
        <v>64</v>
      </c>
      <c r="L45" s="10">
        <v>44</v>
      </c>
    </row>
    <row r="46" spans="1:12" ht="14.45" customHeight="1" x14ac:dyDescent="0.25">
      <c r="A46" s="10" t="s">
        <v>65</v>
      </c>
      <c r="B46" s="10" t="s">
        <v>410</v>
      </c>
      <c r="C46" s="10" t="s">
        <v>409</v>
      </c>
      <c r="D46" s="10" t="s">
        <v>406</v>
      </c>
      <c r="E46" s="10" t="s">
        <v>408</v>
      </c>
      <c r="F46" s="10" t="s">
        <v>407</v>
      </c>
      <c r="G46" s="10" t="s">
        <v>405</v>
      </c>
      <c r="H46" s="10" t="s">
        <v>65</v>
      </c>
      <c r="L46" s="10">
        <v>45</v>
      </c>
    </row>
    <row r="47" spans="1:12" ht="14.45" customHeight="1" x14ac:dyDescent="0.25">
      <c r="A47" s="10" t="s">
        <v>66</v>
      </c>
      <c r="B47" s="10" t="s">
        <v>413</v>
      </c>
      <c r="C47" s="10" t="s">
        <v>412</v>
      </c>
      <c r="D47" s="10" t="s">
        <v>66</v>
      </c>
      <c r="E47" s="10" t="s">
        <v>66</v>
      </c>
      <c r="F47" s="10" t="s">
        <v>411</v>
      </c>
      <c r="G47" s="10" t="s">
        <v>66</v>
      </c>
      <c r="H47" s="10" t="s">
        <v>66</v>
      </c>
      <c r="L47" s="10">
        <v>46</v>
      </c>
    </row>
    <row r="48" spans="1:12" ht="14.45" customHeight="1" x14ac:dyDescent="0.25">
      <c r="A48" s="10" t="s">
        <v>67</v>
      </c>
      <c r="B48" s="10" t="s">
        <v>1419</v>
      </c>
      <c r="C48" s="10" t="s">
        <v>417</v>
      </c>
      <c r="D48" s="10" t="s">
        <v>67</v>
      </c>
      <c r="E48" s="10" t="s">
        <v>416</v>
      </c>
      <c r="F48" s="10" t="s">
        <v>415</v>
      </c>
      <c r="G48" s="10" t="s">
        <v>414</v>
      </c>
      <c r="H48" s="10" t="s">
        <v>67</v>
      </c>
      <c r="L48" s="10">
        <v>47</v>
      </c>
    </row>
    <row r="49" spans="1:12" ht="14.45" customHeight="1" x14ac:dyDescent="0.25">
      <c r="A49" s="10" t="s">
        <v>68</v>
      </c>
      <c r="B49" s="10" t="s">
        <v>423</v>
      </c>
      <c r="C49" s="10" t="s">
        <v>422</v>
      </c>
      <c r="D49" s="10" t="s">
        <v>419</v>
      </c>
      <c r="E49" s="10" t="s">
        <v>421</v>
      </c>
      <c r="F49" s="10" t="s">
        <v>420</v>
      </c>
      <c r="G49" s="10" t="s">
        <v>418</v>
      </c>
      <c r="H49" s="10" t="s">
        <v>68</v>
      </c>
      <c r="L49" s="10">
        <v>48</v>
      </c>
    </row>
    <row r="50" spans="1:12" ht="14.45" customHeight="1" x14ac:dyDescent="0.25">
      <c r="A50" s="10" t="s">
        <v>69</v>
      </c>
      <c r="B50" s="10" t="s">
        <v>429</v>
      </c>
      <c r="C50" s="10" t="s">
        <v>428</v>
      </c>
      <c r="D50" s="10" t="s">
        <v>425</v>
      </c>
      <c r="E50" s="10" t="s">
        <v>427</v>
      </c>
      <c r="F50" s="10" t="s">
        <v>426</v>
      </c>
      <c r="G50" s="10" t="s">
        <v>424</v>
      </c>
      <c r="H50" s="10" t="s">
        <v>69</v>
      </c>
      <c r="L50" s="10">
        <v>49</v>
      </c>
    </row>
    <row r="51" spans="1:12" ht="14.45" customHeight="1" x14ac:dyDescent="0.25">
      <c r="A51" s="10" t="s">
        <v>70</v>
      </c>
      <c r="B51" s="10" t="s">
        <v>434</v>
      </c>
      <c r="C51" s="10" t="s">
        <v>433</v>
      </c>
      <c r="D51" s="10" t="s">
        <v>431</v>
      </c>
      <c r="E51" s="10" t="s">
        <v>430</v>
      </c>
      <c r="F51" s="10" t="s">
        <v>432</v>
      </c>
      <c r="G51" s="10" t="s">
        <v>430</v>
      </c>
      <c r="H51" s="10" t="s">
        <v>70</v>
      </c>
      <c r="L51" s="10">
        <v>50</v>
      </c>
    </row>
    <row r="52" spans="1:12" ht="14.45" customHeight="1" x14ac:dyDescent="0.25">
      <c r="A52" s="10" t="s">
        <v>71</v>
      </c>
      <c r="B52" s="10" t="s">
        <v>1854</v>
      </c>
      <c r="C52" s="10" t="s">
        <v>438</v>
      </c>
      <c r="D52" s="10" t="s">
        <v>436</v>
      </c>
      <c r="E52" s="10" t="s">
        <v>435</v>
      </c>
      <c r="F52" s="10" t="s">
        <v>437</v>
      </c>
      <c r="G52" s="10" t="s">
        <v>435</v>
      </c>
      <c r="H52" s="10" t="s">
        <v>71</v>
      </c>
      <c r="L52" s="10">
        <v>51</v>
      </c>
    </row>
    <row r="53" spans="1:12" ht="14.45" customHeight="1" x14ac:dyDescent="0.25">
      <c r="A53" s="10" t="s">
        <v>72</v>
      </c>
      <c r="B53" s="10" t="s">
        <v>441</v>
      </c>
      <c r="C53" s="10" t="s">
        <v>440</v>
      </c>
      <c r="D53" s="10" t="s">
        <v>72</v>
      </c>
      <c r="E53" s="10" t="s">
        <v>72</v>
      </c>
      <c r="F53" s="10" t="s">
        <v>439</v>
      </c>
      <c r="G53" s="10" t="s">
        <v>72</v>
      </c>
      <c r="H53" s="10" t="s">
        <v>72</v>
      </c>
      <c r="L53" s="10">
        <v>52</v>
      </c>
    </row>
    <row r="54" spans="1:12" ht="14.45" customHeight="1" x14ac:dyDescent="0.25">
      <c r="A54" s="10" t="s">
        <v>73</v>
      </c>
      <c r="B54" s="10" t="s">
        <v>445</v>
      </c>
      <c r="C54" s="10" t="s">
        <v>444</v>
      </c>
      <c r="D54" s="10" t="s">
        <v>442</v>
      </c>
      <c r="E54" s="10" t="s">
        <v>73</v>
      </c>
      <c r="F54" s="10" t="s">
        <v>443</v>
      </c>
      <c r="G54" s="10" t="s">
        <v>73</v>
      </c>
      <c r="H54" s="10" t="s">
        <v>73</v>
      </c>
      <c r="L54" s="10">
        <v>53</v>
      </c>
    </row>
    <row r="55" spans="1:12" ht="14.45" customHeight="1" x14ac:dyDescent="0.25">
      <c r="A55" s="10" t="s">
        <v>74</v>
      </c>
      <c r="B55" s="10" t="s">
        <v>450</v>
      </c>
      <c r="C55" s="10" t="s">
        <v>449</v>
      </c>
      <c r="D55" s="10" t="s">
        <v>447</v>
      </c>
      <c r="E55" s="10" t="s">
        <v>446</v>
      </c>
      <c r="F55" s="10" t="s">
        <v>448</v>
      </c>
      <c r="G55" s="10" t="s">
        <v>446</v>
      </c>
      <c r="H55" s="10" t="s">
        <v>74</v>
      </c>
      <c r="L55" s="10">
        <v>54</v>
      </c>
    </row>
    <row r="56" spans="1:12" ht="14.45" customHeight="1" x14ac:dyDescent="0.25">
      <c r="A56" s="10" t="s">
        <v>75</v>
      </c>
      <c r="B56" s="10" t="s">
        <v>455</v>
      </c>
      <c r="C56" s="10" t="s">
        <v>454</v>
      </c>
      <c r="D56" s="10" t="s">
        <v>451</v>
      </c>
      <c r="E56" s="10" t="s">
        <v>453</v>
      </c>
      <c r="F56" s="10" t="s">
        <v>452</v>
      </c>
      <c r="G56" s="10" t="s">
        <v>75</v>
      </c>
      <c r="H56" s="10" t="s">
        <v>75</v>
      </c>
      <c r="L56" s="10">
        <v>55</v>
      </c>
    </row>
    <row r="57" spans="1:12" ht="14.45" customHeight="1" x14ac:dyDescent="0.25">
      <c r="A57" s="10" t="s">
        <v>76</v>
      </c>
      <c r="B57" s="10" t="s">
        <v>461</v>
      </c>
      <c r="C57" s="10" t="s">
        <v>460</v>
      </c>
      <c r="D57" s="10" t="s">
        <v>457</v>
      </c>
      <c r="E57" s="10" t="s">
        <v>459</v>
      </c>
      <c r="F57" s="10" t="s">
        <v>458</v>
      </c>
      <c r="G57" s="10" t="s">
        <v>456</v>
      </c>
      <c r="H57" s="10" t="s">
        <v>76</v>
      </c>
      <c r="L57" s="10">
        <v>56</v>
      </c>
    </row>
    <row r="58" spans="1:12" ht="14.45" customHeight="1" x14ac:dyDescent="0.25">
      <c r="A58" s="10" t="s">
        <v>77</v>
      </c>
      <c r="B58" s="10" t="s">
        <v>464</v>
      </c>
      <c r="C58" s="10" t="s">
        <v>463</v>
      </c>
      <c r="D58" s="10" t="s">
        <v>77</v>
      </c>
      <c r="E58" s="10" t="s">
        <v>77</v>
      </c>
      <c r="F58" s="10" t="s">
        <v>462</v>
      </c>
      <c r="G58" s="10" t="s">
        <v>77</v>
      </c>
      <c r="H58" s="10" t="s">
        <v>77</v>
      </c>
      <c r="L58" s="10">
        <v>57</v>
      </c>
    </row>
    <row r="59" spans="1:12" ht="14.45" customHeight="1" x14ac:dyDescent="0.25">
      <c r="A59" s="10" t="s">
        <v>78</v>
      </c>
      <c r="B59" s="10" t="s">
        <v>470</v>
      </c>
      <c r="C59" s="10" t="s">
        <v>469</v>
      </c>
      <c r="D59" s="10" t="s">
        <v>466</v>
      </c>
      <c r="E59" s="10" t="s">
        <v>468</v>
      </c>
      <c r="F59" s="10" t="s">
        <v>467</v>
      </c>
      <c r="G59" s="10" t="s">
        <v>465</v>
      </c>
      <c r="H59" s="10" t="s">
        <v>78</v>
      </c>
      <c r="L59" s="10">
        <v>58</v>
      </c>
    </row>
    <row r="60" spans="1:12" ht="14.45" customHeight="1" x14ac:dyDescent="0.25">
      <c r="A60" s="10" t="s">
        <v>79</v>
      </c>
      <c r="B60" s="10" t="s">
        <v>475</v>
      </c>
      <c r="C60" s="10" t="s">
        <v>474</v>
      </c>
      <c r="D60" s="10" t="s">
        <v>471</v>
      </c>
      <c r="E60" s="10" t="s">
        <v>473</v>
      </c>
      <c r="F60" s="10" t="s">
        <v>472</v>
      </c>
      <c r="G60" s="10" t="s">
        <v>79</v>
      </c>
      <c r="H60" s="10" t="s">
        <v>79</v>
      </c>
      <c r="L60" s="10">
        <v>59</v>
      </c>
    </row>
    <row r="61" spans="1:12" ht="14.45" customHeight="1" x14ac:dyDescent="0.25">
      <c r="A61" s="10" t="s">
        <v>80</v>
      </c>
      <c r="B61" s="10" t="s">
        <v>480</v>
      </c>
      <c r="C61" s="10" t="s">
        <v>479</v>
      </c>
      <c r="D61" s="10" t="s">
        <v>476</v>
      </c>
      <c r="E61" s="10" t="s">
        <v>478</v>
      </c>
      <c r="F61" s="10" t="s">
        <v>477</v>
      </c>
      <c r="G61" s="10" t="s">
        <v>80</v>
      </c>
      <c r="H61" s="10" t="s">
        <v>80</v>
      </c>
      <c r="L61" s="10">
        <v>60</v>
      </c>
    </row>
    <row r="62" spans="1:12" ht="14.45" customHeight="1" x14ac:dyDescent="0.25">
      <c r="A62" s="10" t="s">
        <v>81</v>
      </c>
      <c r="B62" s="10" t="s">
        <v>486</v>
      </c>
      <c r="C62" s="10" t="s">
        <v>485</v>
      </c>
      <c r="D62" s="10" t="s">
        <v>482</v>
      </c>
      <c r="E62" s="10" t="s">
        <v>484</v>
      </c>
      <c r="F62" s="10" t="s">
        <v>483</v>
      </c>
      <c r="G62" s="10" t="s">
        <v>481</v>
      </c>
      <c r="H62" s="10" t="s">
        <v>81</v>
      </c>
      <c r="L62" s="10">
        <v>61</v>
      </c>
    </row>
    <row r="63" spans="1:12" ht="14.45" customHeight="1" x14ac:dyDescent="0.25">
      <c r="A63" s="10" t="s">
        <v>82</v>
      </c>
      <c r="B63" s="10" t="s">
        <v>490</v>
      </c>
      <c r="C63" s="10" t="s">
        <v>489</v>
      </c>
      <c r="D63" s="10" t="s">
        <v>487</v>
      </c>
      <c r="E63" s="10" t="s">
        <v>82</v>
      </c>
      <c r="F63" s="10" t="s">
        <v>488</v>
      </c>
      <c r="G63" s="10" t="s">
        <v>82</v>
      </c>
      <c r="H63" s="10" t="s">
        <v>82</v>
      </c>
      <c r="L63" s="10">
        <v>62</v>
      </c>
    </row>
    <row r="64" spans="1:12" ht="14.45" customHeight="1" x14ac:dyDescent="0.25">
      <c r="A64" s="10" t="s">
        <v>83</v>
      </c>
      <c r="B64" s="10" t="s">
        <v>496</v>
      </c>
      <c r="C64" s="10" t="s">
        <v>495</v>
      </c>
      <c r="D64" s="10" t="s">
        <v>492</v>
      </c>
      <c r="E64" s="10" t="s">
        <v>494</v>
      </c>
      <c r="F64" s="10" t="s">
        <v>493</v>
      </c>
      <c r="G64" s="10" t="s">
        <v>491</v>
      </c>
      <c r="H64" s="10" t="s">
        <v>83</v>
      </c>
      <c r="L64" s="10">
        <v>63</v>
      </c>
    </row>
    <row r="65" spans="1:12" ht="14.45" customHeight="1" x14ac:dyDescent="0.25">
      <c r="A65" s="10" t="s">
        <v>84</v>
      </c>
      <c r="B65" s="10" t="s">
        <v>501</v>
      </c>
      <c r="C65" s="10" t="s">
        <v>500</v>
      </c>
      <c r="D65" s="10" t="s">
        <v>84</v>
      </c>
      <c r="E65" s="10" t="s">
        <v>499</v>
      </c>
      <c r="F65" s="10" t="s">
        <v>498</v>
      </c>
      <c r="G65" s="10" t="s">
        <v>497</v>
      </c>
      <c r="H65" s="10" t="s">
        <v>84</v>
      </c>
      <c r="L65" s="10">
        <v>64</v>
      </c>
    </row>
    <row r="66" spans="1:12" ht="14.45" customHeight="1" x14ac:dyDescent="0.25">
      <c r="A66" s="10" t="s">
        <v>85</v>
      </c>
      <c r="B66" s="10" t="s">
        <v>506</v>
      </c>
      <c r="C66" s="10" t="s">
        <v>505</v>
      </c>
      <c r="D66" s="10" t="s">
        <v>85</v>
      </c>
      <c r="E66" s="10" t="s">
        <v>504</v>
      </c>
      <c r="F66" s="10" t="s">
        <v>503</v>
      </c>
      <c r="G66" s="10" t="s">
        <v>502</v>
      </c>
      <c r="H66" s="10" t="s">
        <v>85</v>
      </c>
      <c r="L66" s="10">
        <v>65</v>
      </c>
    </row>
    <row r="67" spans="1:12" ht="14.45" customHeight="1" x14ac:dyDescent="0.25">
      <c r="A67" s="10" t="s">
        <v>86</v>
      </c>
      <c r="B67" s="10" t="s">
        <v>512</v>
      </c>
      <c r="C67" s="10" t="s">
        <v>511</v>
      </c>
      <c r="D67" s="10" t="s">
        <v>508</v>
      </c>
      <c r="E67" s="10" t="s">
        <v>510</v>
      </c>
      <c r="F67" s="10" t="s">
        <v>509</v>
      </c>
      <c r="G67" s="10" t="s">
        <v>507</v>
      </c>
      <c r="H67" s="10" t="s">
        <v>86</v>
      </c>
      <c r="L67" s="10">
        <v>66</v>
      </c>
    </row>
    <row r="68" spans="1:12" ht="14.45" customHeight="1" x14ac:dyDescent="0.25">
      <c r="A68" s="10" t="s">
        <v>87</v>
      </c>
      <c r="B68" s="10" t="s">
        <v>517</v>
      </c>
      <c r="C68" s="10" t="s">
        <v>516</v>
      </c>
      <c r="D68" s="10" t="s">
        <v>513</v>
      </c>
      <c r="E68" s="10" t="s">
        <v>515</v>
      </c>
      <c r="F68" s="10" t="s">
        <v>514</v>
      </c>
      <c r="G68" s="10" t="s">
        <v>87</v>
      </c>
      <c r="H68" s="10" t="s">
        <v>87</v>
      </c>
      <c r="L68" s="10">
        <v>67</v>
      </c>
    </row>
    <row r="69" spans="1:12" ht="14.45" customHeight="1" x14ac:dyDescent="0.25">
      <c r="A69" s="10" t="s">
        <v>88</v>
      </c>
      <c r="B69" s="10" t="s">
        <v>523</v>
      </c>
      <c r="C69" s="10" t="s">
        <v>522</v>
      </c>
      <c r="D69" s="10" t="s">
        <v>519</v>
      </c>
      <c r="E69" s="10" t="s">
        <v>521</v>
      </c>
      <c r="F69" s="10" t="s">
        <v>520</v>
      </c>
      <c r="G69" s="10" t="s">
        <v>518</v>
      </c>
      <c r="H69" s="10" t="s">
        <v>88</v>
      </c>
      <c r="L69" s="10">
        <v>68</v>
      </c>
    </row>
    <row r="70" spans="1:12" ht="14.45" customHeight="1" x14ac:dyDescent="0.25">
      <c r="A70" s="10" t="s">
        <v>89</v>
      </c>
      <c r="B70" s="10" t="s">
        <v>527</v>
      </c>
      <c r="C70" s="10" t="s">
        <v>526</v>
      </c>
      <c r="D70" s="10" t="s">
        <v>89</v>
      </c>
      <c r="E70" s="10" t="s">
        <v>525</v>
      </c>
      <c r="F70" s="10" t="s">
        <v>524</v>
      </c>
      <c r="G70" s="10" t="s">
        <v>89</v>
      </c>
      <c r="H70" s="10" t="s">
        <v>89</v>
      </c>
      <c r="L70" s="10">
        <v>69</v>
      </c>
    </row>
    <row r="71" spans="1:12" ht="14.45" customHeight="1" x14ac:dyDescent="0.25">
      <c r="A71" s="10" t="s">
        <v>90</v>
      </c>
      <c r="B71" s="10" t="s">
        <v>533</v>
      </c>
      <c r="C71" s="10" t="s">
        <v>532</v>
      </c>
      <c r="D71" s="10" t="s">
        <v>529</v>
      </c>
      <c r="E71" s="10" t="s">
        <v>531</v>
      </c>
      <c r="F71" s="10" t="s">
        <v>530</v>
      </c>
      <c r="G71" s="10" t="s">
        <v>528</v>
      </c>
      <c r="H71" s="10" t="s">
        <v>90</v>
      </c>
      <c r="L71" s="10">
        <v>70</v>
      </c>
    </row>
    <row r="72" spans="1:12" ht="14.45" customHeight="1" x14ac:dyDescent="0.25">
      <c r="A72" s="10" t="s">
        <v>91</v>
      </c>
      <c r="B72" s="10" t="s">
        <v>537</v>
      </c>
      <c r="C72" s="10" t="s">
        <v>536</v>
      </c>
      <c r="D72" s="10" t="s">
        <v>534</v>
      </c>
      <c r="E72" s="10" t="s">
        <v>91</v>
      </c>
      <c r="F72" s="10" t="s">
        <v>535</v>
      </c>
      <c r="G72" s="10" t="s">
        <v>91</v>
      </c>
      <c r="H72" s="10" t="s">
        <v>91</v>
      </c>
      <c r="L72" s="10">
        <v>71</v>
      </c>
    </row>
    <row r="73" spans="1:12" ht="14.45" customHeight="1" x14ac:dyDescent="0.25">
      <c r="A73" s="10" t="s">
        <v>92</v>
      </c>
      <c r="B73" s="10" t="s">
        <v>540</v>
      </c>
      <c r="C73" s="10" t="s">
        <v>539</v>
      </c>
      <c r="D73" s="10" t="s">
        <v>92</v>
      </c>
      <c r="E73" s="10" t="s">
        <v>92</v>
      </c>
      <c r="F73" s="10" t="s">
        <v>538</v>
      </c>
      <c r="G73" s="10" t="s">
        <v>92</v>
      </c>
      <c r="H73" s="10" t="s">
        <v>92</v>
      </c>
      <c r="L73" s="10">
        <v>72</v>
      </c>
    </row>
    <row r="74" spans="1:12" ht="14.45" customHeight="1" x14ac:dyDescent="0.25">
      <c r="A74" s="10" t="s">
        <v>93</v>
      </c>
      <c r="B74" s="10" t="s">
        <v>545</v>
      </c>
      <c r="C74" s="10" t="s">
        <v>544</v>
      </c>
      <c r="D74" s="10" t="s">
        <v>541</v>
      </c>
      <c r="E74" s="10" t="s">
        <v>543</v>
      </c>
      <c r="F74" s="10" t="s">
        <v>542</v>
      </c>
      <c r="G74" s="10" t="s">
        <v>93</v>
      </c>
      <c r="H74" s="10" t="s">
        <v>93</v>
      </c>
      <c r="L74" s="10">
        <v>73</v>
      </c>
    </row>
    <row r="75" spans="1:12" ht="14.45" customHeight="1" x14ac:dyDescent="0.25">
      <c r="A75" s="10" t="s">
        <v>94</v>
      </c>
      <c r="B75" s="10" t="s">
        <v>550</v>
      </c>
      <c r="C75" s="10" t="s">
        <v>549</v>
      </c>
      <c r="D75" s="10" t="s">
        <v>546</v>
      </c>
      <c r="E75" s="10" t="s">
        <v>548</v>
      </c>
      <c r="F75" s="10" t="s">
        <v>547</v>
      </c>
      <c r="G75" s="10" t="s">
        <v>94</v>
      </c>
      <c r="H75" s="10" t="s">
        <v>94</v>
      </c>
      <c r="L75" s="10">
        <v>74</v>
      </c>
    </row>
    <row r="76" spans="1:12" ht="14.45" customHeight="1" x14ac:dyDescent="0.25">
      <c r="A76" s="10" t="s">
        <v>95</v>
      </c>
      <c r="B76" s="10" t="s">
        <v>555</v>
      </c>
      <c r="C76" s="10" t="s">
        <v>554</v>
      </c>
      <c r="D76" s="10" t="s">
        <v>551</v>
      </c>
      <c r="E76" s="10" t="s">
        <v>553</v>
      </c>
      <c r="F76" s="10" t="s">
        <v>552</v>
      </c>
      <c r="G76" s="10" t="s">
        <v>95</v>
      </c>
      <c r="H76" s="10" t="s">
        <v>95</v>
      </c>
      <c r="L76" s="10">
        <v>75</v>
      </c>
    </row>
    <row r="77" spans="1:12" ht="14.45" customHeight="1" x14ac:dyDescent="0.25">
      <c r="A77" s="10" t="s">
        <v>96</v>
      </c>
      <c r="B77" s="10" t="s">
        <v>560</v>
      </c>
      <c r="C77" s="10" t="s">
        <v>559</v>
      </c>
      <c r="D77" s="10" t="s">
        <v>557</v>
      </c>
      <c r="E77" s="10" t="s">
        <v>96</v>
      </c>
      <c r="F77" s="10" t="s">
        <v>558</v>
      </c>
      <c r="G77" s="10" t="s">
        <v>556</v>
      </c>
      <c r="H77" s="10" t="s">
        <v>96</v>
      </c>
      <c r="L77" s="10">
        <v>76</v>
      </c>
    </row>
    <row r="78" spans="1:12" ht="14.45" customHeight="1" x14ac:dyDescent="0.25">
      <c r="A78" s="10" t="s">
        <v>97</v>
      </c>
      <c r="B78" s="10" t="s">
        <v>563</v>
      </c>
      <c r="C78" s="10" t="s">
        <v>562</v>
      </c>
      <c r="D78" s="10" t="s">
        <v>97</v>
      </c>
      <c r="E78" s="10" t="s">
        <v>97</v>
      </c>
      <c r="F78" s="10" t="s">
        <v>561</v>
      </c>
      <c r="G78" s="10" t="s">
        <v>97</v>
      </c>
      <c r="H78" s="10" t="s">
        <v>97</v>
      </c>
      <c r="L78" s="10">
        <v>77</v>
      </c>
    </row>
    <row r="79" spans="1:12" ht="14.45" customHeight="1" x14ac:dyDescent="0.25">
      <c r="A79" s="10" t="s">
        <v>379</v>
      </c>
      <c r="B79" s="10" t="s">
        <v>384</v>
      </c>
      <c r="C79" s="10" t="s">
        <v>383</v>
      </c>
      <c r="D79" s="10" t="s">
        <v>381</v>
      </c>
      <c r="E79" s="10" t="s">
        <v>380</v>
      </c>
      <c r="F79" s="10" t="s">
        <v>382</v>
      </c>
      <c r="G79" s="10" t="s">
        <v>380</v>
      </c>
      <c r="H79" s="10" t="s">
        <v>379</v>
      </c>
      <c r="L79" s="10">
        <v>78</v>
      </c>
    </row>
    <row r="80" spans="1:12" ht="14.45" customHeight="1" x14ac:dyDescent="0.25">
      <c r="A80" s="10" t="s">
        <v>98</v>
      </c>
      <c r="B80" s="10" t="s">
        <v>569</v>
      </c>
      <c r="C80" s="10" t="s">
        <v>568</v>
      </c>
      <c r="D80" s="10" t="s">
        <v>565</v>
      </c>
      <c r="E80" s="10" t="s">
        <v>567</v>
      </c>
      <c r="F80" s="10" t="s">
        <v>566</v>
      </c>
      <c r="G80" s="10" t="s">
        <v>564</v>
      </c>
      <c r="H80" s="10" t="s">
        <v>98</v>
      </c>
      <c r="L80" s="10">
        <v>79</v>
      </c>
    </row>
    <row r="81" spans="1:12" ht="14.45" customHeight="1" x14ac:dyDescent="0.25">
      <c r="A81" s="10" t="s">
        <v>99</v>
      </c>
      <c r="B81" s="10" t="s">
        <v>575</v>
      </c>
      <c r="C81" s="10" t="s">
        <v>574</v>
      </c>
      <c r="D81" s="10" t="s">
        <v>571</v>
      </c>
      <c r="E81" s="10" t="s">
        <v>573</v>
      </c>
      <c r="F81" s="10" t="s">
        <v>572</v>
      </c>
      <c r="G81" s="10" t="s">
        <v>570</v>
      </c>
      <c r="H81" s="10" t="s">
        <v>99</v>
      </c>
      <c r="L81" s="10">
        <v>80</v>
      </c>
    </row>
    <row r="82" spans="1:12" ht="14.45" customHeight="1" x14ac:dyDescent="0.25">
      <c r="A82" s="10" t="s">
        <v>100</v>
      </c>
      <c r="B82" s="10" t="s">
        <v>580</v>
      </c>
      <c r="C82" s="10" t="s">
        <v>579</v>
      </c>
      <c r="D82" s="10" t="s">
        <v>576</v>
      </c>
      <c r="E82" s="10" t="s">
        <v>578</v>
      </c>
      <c r="F82" s="10" t="s">
        <v>577</v>
      </c>
      <c r="G82" s="10" t="s">
        <v>100</v>
      </c>
      <c r="H82" s="10" t="s">
        <v>100</v>
      </c>
      <c r="L82" s="10">
        <v>81</v>
      </c>
    </row>
    <row r="83" spans="1:12" ht="14.45" customHeight="1" x14ac:dyDescent="0.25">
      <c r="A83" s="12" t="s">
        <v>1390</v>
      </c>
      <c r="B83" s="10" t="s">
        <v>1420</v>
      </c>
      <c r="C83" s="10" t="s">
        <v>1442</v>
      </c>
      <c r="D83" s="10" t="s">
        <v>1463</v>
      </c>
      <c r="E83" s="49" t="s">
        <v>1834</v>
      </c>
      <c r="F83" s="10" t="s">
        <v>1481</v>
      </c>
      <c r="G83" s="10" t="s">
        <v>1500</v>
      </c>
      <c r="H83" s="12" t="s">
        <v>1390</v>
      </c>
      <c r="I83" s="10">
        <v>1</v>
      </c>
      <c r="L83" s="10">
        <v>82</v>
      </c>
    </row>
    <row r="84" spans="1:12" ht="14.45" customHeight="1" x14ac:dyDescent="0.25">
      <c r="A84" s="12" t="s">
        <v>1391</v>
      </c>
      <c r="B84" s="10" t="s">
        <v>1421</v>
      </c>
      <c r="C84" s="10" t="s">
        <v>1443</v>
      </c>
      <c r="D84" s="10" t="s">
        <v>1464</v>
      </c>
      <c r="E84" s="49" t="s">
        <v>1835</v>
      </c>
      <c r="F84" s="10" t="s">
        <v>1482</v>
      </c>
      <c r="G84" s="10" t="s">
        <v>1391</v>
      </c>
      <c r="H84" s="12" t="s">
        <v>1391</v>
      </c>
      <c r="I84" s="10">
        <v>1</v>
      </c>
      <c r="L84" s="10">
        <v>83</v>
      </c>
    </row>
    <row r="85" spans="1:12" ht="14.45" customHeight="1" x14ac:dyDescent="0.25">
      <c r="A85" s="10" t="s">
        <v>101</v>
      </c>
      <c r="B85" s="10" t="s">
        <v>585</v>
      </c>
      <c r="C85" s="10" t="s">
        <v>584</v>
      </c>
      <c r="D85" s="10" t="s">
        <v>581</v>
      </c>
      <c r="E85" s="10" t="s">
        <v>583</v>
      </c>
      <c r="F85" s="10" t="s">
        <v>582</v>
      </c>
      <c r="G85" s="10" t="s">
        <v>101</v>
      </c>
      <c r="H85" s="10" t="s">
        <v>101</v>
      </c>
      <c r="L85" s="10">
        <v>84</v>
      </c>
    </row>
    <row r="86" spans="1:12" ht="14.45" customHeight="1" x14ac:dyDescent="0.25">
      <c r="A86" s="12" t="s">
        <v>1393</v>
      </c>
      <c r="B86" s="10" t="s">
        <v>1422</v>
      </c>
      <c r="C86" s="10" t="s">
        <v>1444</v>
      </c>
      <c r="D86" s="10" t="s">
        <v>1465</v>
      </c>
      <c r="E86" s="49" t="s">
        <v>1836</v>
      </c>
      <c r="F86" s="10" t="s">
        <v>1483</v>
      </c>
      <c r="G86" s="10" t="s">
        <v>1501</v>
      </c>
      <c r="H86" s="12" t="s">
        <v>1393</v>
      </c>
      <c r="I86" s="10">
        <v>1</v>
      </c>
      <c r="L86" s="10">
        <v>85</v>
      </c>
    </row>
    <row r="87" spans="1:12" ht="14.45" customHeight="1" x14ac:dyDescent="0.25">
      <c r="A87" s="12" t="s">
        <v>1394</v>
      </c>
      <c r="B87" s="10" t="s">
        <v>1423</v>
      </c>
      <c r="C87" s="10" t="s">
        <v>1445</v>
      </c>
      <c r="D87" s="10" t="s">
        <v>1466</v>
      </c>
      <c r="E87" s="49" t="s">
        <v>1837</v>
      </c>
      <c r="F87" s="10" t="s">
        <v>1484</v>
      </c>
      <c r="G87" s="10" t="s">
        <v>1394</v>
      </c>
      <c r="H87" s="12" t="s">
        <v>1394</v>
      </c>
      <c r="I87" s="10">
        <v>1</v>
      </c>
      <c r="L87" s="10">
        <v>86</v>
      </c>
    </row>
    <row r="88" spans="1:12" ht="14.45" customHeight="1" x14ac:dyDescent="0.25">
      <c r="A88" s="10" t="s">
        <v>102</v>
      </c>
      <c r="B88" s="10" t="s">
        <v>591</v>
      </c>
      <c r="C88" s="10" t="s">
        <v>590</v>
      </c>
      <c r="D88" s="10" t="s">
        <v>587</v>
      </c>
      <c r="E88" s="10" t="s">
        <v>589</v>
      </c>
      <c r="F88" s="10" t="s">
        <v>588</v>
      </c>
      <c r="G88" s="10" t="s">
        <v>586</v>
      </c>
      <c r="H88" s="10" t="s">
        <v>102</v>
      </c>
      <c r="L88" s="10">
        <v>87</v>
      </c>
    </row>
    <row r="89" spans="1:12" ht="14.45" customHeight="1" x14ac:dyDescent="0.25">
      <c r="A89" s="10" t="s">
        <v>103</v>
      </c>
      <c r="B89" s="10" t="s">
        <v>595</v>
      </c>
      <c r="C89" s="10" t="s">
        <v>594</v>
      </c>
      <c r="D89" s="10" t="s">
        <v>103</v>
      </c>
      <c r="E89" s="10" t="s">
        <v>593</v>
      </c>
      <c r="F89" s="10" t="s">
        <v>592</v>
      </c>
      <c r="G89" s="10" t="s">
        <v>103</v>
      </c>
      <c r="H89" s="10" t="s">
        <v>103</v>
      </c>
      <c r="L89" s="10">
        <v>88</v>
      </c>
    </row>
    <row r="90" spans="1:12" ht="14.45" customHeight="1" x14ac:dyDescent="0.25">
      <c r="A90" s="10" t="s">
        <v>104</v>
      </c>
      <c r="B90" s="10" t="s">
        <v>600</v>
      </c>
      <c r="C90" s="10" t="s">
        <v>599</v>
      </c>
      <c r="D90" s="10" t="s">
        <v>597</v>
      </c>
      <c r="E90" s="10" t="s">
        <v>596</v>
      </c>
      <c r="F90" s="10" t="s">
        <v>598</v>
      </c>
      <c r="G90" s="10" t="s">
        <v>596</v>
      </c>
      <c r="H90" s="10" t="s">
        <v>104</v>
      </c>
      <c r="L90" s="10">
        <v>89</v>
      </c>
    </row>
    <row r="91" spans="1:12" ht="14.45" customHeight="1" x14ac:dyDescent="0.25">
      <c r="A91" s="10" t="s">
        <v>105</v>
      </c>
      <c r="B91" s="10" t="s">
        <v>604</v>
      </c>
      <c r="C91" s="10" t="s">
        <v>603</v>
      </c>
      <c r="D91" s="10" t="s">
        <v>601</v>
      </c>
      <c r="E91" s="10" t="s">
        <v>105</v>
      </c>
      <c r="F91" s="10" t="s">
        <v>602</v>
      </c>
      <c r="G91" s="10" t="s">
        <v>105</v>
      </c>
      <c r="H91" s="10" t="s">
        <v>105</v>
      </c>
      <c r="L91" s="10">
        <v>90</v>
      </c>
    </row>
    <row r="92" spans="1:12" ht="14.45" customHeight="1" x14ac:dyDescent="0.25">
      <c r="A92" s="10" t="s">
        <v>106</v>
      </c>
      <c r="B92" s="10" t="s">
        <v>610</v>
      </c>
      <c r="C92" s="10" t="s">
        <v>609</v>
      </c>
      <c r="D92" s="10" t="s">
        <v>606</v>
      </c>
      <c r="E92" s="10" t="s">
        <v>608</v>
      </c>
      <c r="F92" s="10" t="s">
        <v>607</v>
      </c>
      <c r="G92" s="10" t="s">
        <v>605</v>
      </c>
      <c r="H92" s="10" t="s">
        <v>106</v>
      </c>
      <c r="L92" s="10">
        <v>91</v>
      </c>
    </row>
    <row r="93" spans="1:12" ht="14.45" customHeight="1" x14ac:dyDescent="0.25">
      <c r="A93" s="10" t="s">
        <v>107</v>
      </c>
      <c r="B93" s="10" t="s">
        <v>614</v>
      </c>
      <c r="C93" s="10" t="s">
        <v>613</v>
      </c>
      <c r="D93" s="10" t="s">
        <v>611</v>
      </c>
      <c r="E93" s="10" t="s">
        <v>107</v>
      </c>
      <c r="F93" s="10" t="s">
        <v>612</v>
      </c>
      <c r="G93" s="10" t="s">
        <v>107</v>
      </c>
      <c r="H93" s="10" t="s">
        <v>107</v>
      </c>
      <c r="L93" s="10">
        <v>92</v>
      </c>
    </row>
    <row r="94" spans="1:12" ht="14.45" customHeight="1" x14ac:dyDescent="0.25">
      <c r="A94" s="10" t="s">
        <v>108</v>
      </c>
      <c r="B94" s="10" t="s">
        <v>620</v>
      </c>
      <c r="C94" s="10" t="s">
        <v>619</v>
      </c>
      <c r="D94" s="10" t="s">
        <v>616</v>
      </c>
      <c r="E94" s="10" t="s">
        <v>618</v>
      </c>
      <c r="F94" s="10" t="s">
        <v>617</v>
      </c>
      <c r="G94" s="10" t="s">
        <v>615</v>
      </c>
      <c r="H94" s="10" t="s">
        <v>108</v>
      </c>
      <c r="L94" s="10">
        <v>93</v>
      </c>
    </row>
    <row r="95" spans="1:12" ht="14.45" customHeight="1" x14ac:dyDescent="0.25">
      <c r="A95" s="12" t="s">
        <v>1395</v>
      </c>
      <c r="B95" s="10" t="s">
        <v>1424</v>
      </c>
      <c r="C95" s="10" t="s">
        <v>1446</v>
      </c>
      <c r="D95" s="10" t="s">
        <v>1467</v>
      </c>
      <c r="E95" s="49" t="s">
        <v>1838</v>
      </c>
      <c r="F95" s="10" t="s">
        <v>1485</v>
      </c>
      <c r="G95" s="10" t="s">
        <v>1502</v>
      </c>
      <c r="H95" s="12" t="s">
        <v>1395</v>
      </c>
      <c r="I95" s="10">
        <v>1</v>
      </c>
      <c r="L95" s="10">
        <v>94</v>
      </c>
    </row>
    <row r="96" spans="1:12" ht="14.45" customHeight="1" x14ac:dyDescent="0.25">
      <c r="A96" s="12" t="s">
        <v>1396</v>
      </c>
      <c r="B96" s="10" t="s">
        <v>1425</v>
      </c>
      <c r="C96" s="10" t="s">
        <v>1447</v>
      </c>
      <c r="D96" s="10" t="s">
        <v>1468</v>
      </c>
      <c r="E96" s="49" t="s">
        <v>1839</v>
      </c>
      <c r="F96" s="10" t="s">
        <v>1486</v>
      </c>
      <c r="G96" s="10" t="s">
        <v>1503</v>
      </c>
      <c r="H96" s="12" t="s">
        <v>1396</v>
      </c>
      <c r="I96" s="10">
        <v>1</v>
      </c>
      <c r="L96" s="10">
        <v>95</v>
      </c>
    </row>
    <row r="97" spans="1:12" ht="14.45" customHeight="1" x14ac:dyDescent="0.25">
      <c r="A97" s="10" t="s">
        <v>109</v>
      </c>
      <c r="B97" s="10" t="s">
        <v>626</v>
      </c>
      <c r="C97" s="10" t="s">
        <v>625</v>
      </c>
      <c r="D97" s="10" t="s">
        <v>622</v>
      </c>
      <c r="E97" s="10" t="s">
        <v>624</v>
      </c>
      <c r="F97" s="10" t="s">
        <v>623</v>
      </c>
      <c r="G97" s="10" t="s">
        <v>621</v>
      </c>
      <c r="H97" s="10" t="s">
        <v>109</v>
      </c>
      <c r="L97" s="10">
        <v>96</v>
      </c>
    </row>
    <row r="98" spans="1:12" ht="14.45" customHeight="1" x14ac:dyDescent="0.25">
      <c r="A98" s="10" t="s">
        <v>110</v>
      </c>
      <c r="B98" s="10" t="s">
        <v>630</v>
      </c>
      <c r="C98" s="10" t="s">
        <v>629</v>
      </c>
      <c r="D98" s="10" t="s">
        <v>110</v>
      </c>
      <c r="E98" s="10" t="s">
        <v>628</v>
      </c>
      <c r="F98" s="10" t="s">
        <v>627</v>
      </c>
      <c r="G98" s="10" t="s">
        <v>1903</v>
      </c>
      <c r="H98" s="10" t="s">
        <v>110</v>
      </c>
      <c r="L98" s="10">
        <v>97</v>
      </c>
    </row>
    <row r="99" spans="1:12" ht="14.45" customHeight="1" x14ac:dyDescent="0.25">
      <c r="A99" s="10" t="s">
        <v>111</v>
      </c>
      <c r="B99" s="10" t="s">
        <v>634</v>
      </c>
      <c r="C99" s="10" t="s">
        <v>633</v>
      </c>
      <c r="D99" s="10" t="s">
        <v>111</v>
      </c>
      <c r="E99" s="49" t="s">
        <v>1840</v>
      </c>
      <c r="F99" s="10" t="s">
        <v>632</v>
      </c>
      <c r="G99" s="10" t="s">
        <v>631</v>
      </c>
      <c r="H99" s="10" t="s">
        <v>111</v>
      </c>
      <c r="L99" s="10">
        <v>98</v>
      </c>
    </row>
    <row r="100" spans="1:12" ht="14.45" customHeight="1" x14ac:dyDescent="0.25">
      <c r="A100" s="10" t="s">
        <v>112</v>
      </c>
      <c r="B100" s="10" t="s">
        <v>637</v>
      </c>
      <c r="C100" s="10" t="s">
        <v>636</v>
      </c>
      <c r="D100" s="10" t="s">
        <v>112</v>
      </c>
      <c r="E100" s="10" t="s">
        <v>112</v>
      </c>
      <c r="F100" s="10" t="s">
        <v>635</v>
      </c>
      <c r="G100" s="10" t="s">
        <v>112</v>
      </c>
      <c r="H100" s="10" t="s">
        <v>112</v>
      </c>
      <c r="L100" s="10">
        <v>99</v>
      </c>
    </row>
    <row r="101" spans="1:12" ht="14.45" customHeight="1" x14ac:dyDescent="0.25">
      <c r="A101" s="10" t="s">
        <v>113</v>
      </c>
      <c r="B101" s="10" t="s">
        <v>641</v>
      </c>
      <c r="C101" s="10" t="s">
        <v>640</v>
      </c>
      <c r="D101" s="10" t="s">
        <v>639</v>
      </c>
      <c r="E101" s="49" t="s">
        <v>1841</v>
      </c>
      <c r="F101" s="10" t="s">
        <v>1339</v>
      </c>
      <c r="G101" s="10" t="s">
        <v>638</v>
      </c>
      <c r="H101" s="10" t="s">
        <v>113</v>
      </c>
      <c r="L101" s="10">
        <v>100</v>
      </c>
    </row>
    <row r="102" spans="1:12" ht="14.45" customHeight="1" x14ac:dyDescent="0.25">
      <c r="A102" s="10" t="s">
        <v>114</v>
      </c>
      <c r="B102" s="10" t="s">
        <v>1112</v>
      </c>
      <c r="C102" s="10" t="s">
        <v>1111</v>
      </c>
      <c r="D102" s="10" t="s">
        <v>114</v>
      </c>
      <c r="E102" s="10" t="s">
        <v>114</v>
      </c>
      <c r="F102" s="10" t="s">
        <v>1110</v>
      </c>
      <c r="G102" s="10" t="s">
        <v>114</v>
      </c>
      <c r="H102" s="10" t="s">
        <v>114</v>
      </c>
      <c r="L102" s="10">
        <v>101</v>
      </c>
    </row>
    <row r="103" spans="1:12" ht="14.45" customHeight="1" x14ac:dyDescent="0.25">
      <c r="A103" s="10" t="s">
        <v>115</v>
      </c>
      <c r="B103" s="10" t="s">
        <v>645</v>
      </c>
      <c r="C103" s="10" t="s">
        <v>644</v>
      </c>
      <c r="D103" s="10" t="s">
        <v>642</v>
      </c>
      <c r="E103" s="10" t="s">
        <v>115</v>
      </c>
      <c r="F103" s="10" t="s">
        <v>643</v>
      </c>
      <c r="G103" s="10" t="s">
        <v>115</v>
      </c>
      <c r="H103" s="10" t="s">
        <v>115</v>
      </c>
      <c r="L103" s="10">
        <v>102</v>
      </c>
    </row>
    <row r="104" spans="1:12" ht="14.45" customHeight="1" x14ac:dyDescent="0.25">
      <c r="A104" s="10" t="s">
        <v>116</v>
      </c>
      <c r="B104" s="10" t="s">
        <v>651</v>
      </c>
      <c r="C104" s="10" t="s">
        <v>650</v>
      </c>
      <c r="D104" s="10" t="s">
        <v>647</v>
      </c>
      <c r="E104" s="10" t="s">
        <v>649</v>
      </c>
      <c r="F104" s="10" t="s">
        <v>648</v>
      </c>
      <c r="G104" s="10" t="s">
        <v>646</v>
      </c>
      <c r="H104" s="10" t="s">
        <v>116</v>
      </c>
      <c r="L104" s="10">
        <v>103</v>
      </c>
    </row>
    <row r="105" spans="1:12" ht="14.45" customHeight="1" x14ac:dyDescent="0.25">
      <c r="A105" s="10" t="s">
        <v>117</v>
      </c>
      <c r="B105" s="10" t="s">
        <v>657</v>
      </c>
      <c r="C105" s="10" t="s">
        <v>656</v>
      </c>
      <c r="D105" s="10" t="s">
        <v>653</v>
      </c>
      <c r="E105" s="10" t="s">
        <v>655</v>
      </c>
      <c r="F105" s="10" t="s">
        <v>654</v>
      </c>
      <c r="G105" s="10" t="s">
        <v>652</v>
      </c>
      <c r="H105" s="10" t="s">
        <v>117</v>
      </c>
      <c r="L105" s="10">
        <v>104</v>
      </c>
    </row>
    <row r="106" spans="1:12" ht="14.45" customHeight="1" x14ac:dyDescent="0.25">
      <c r="A106" s="10" t="s">
        <v>118</v>
      </c>
      <c r="B106" s="10" t="s">
        <v>662</v>
      </c>
      <c r="C106" s="10" t="s">
        <v>661</v>
      </c>
      <c r="D106" s="10" t="s">
        <v>658</v>
      </c>
      <c r="E106" s="10" t="s">
        <v>660</v>
      </c>
      <c r="F106" s="10" t="s">
        <v>659</v>
      </c>
      <c r="G106" s="10" t="s">
        <v>118</v>
      </c>
      <c r="H106" s="10" t="s">
        <v>118</v>
      </c>
      <c r="L106" s="10">
        <v>105</v>
      </c>
    </row>
    <row r="107" spans="1:12" ht="14.45" customHeight="1" x14ac:dyDescent="0.25">
      <c r="A107" s="10" t="s">
        <v>119</v>
      </c>
      <c r="B107" s="10" t="s">
        <v>667</v>
      </c>
      <c r="C107" s="10" t="s">
        <v>666</v>
      </c>
      <c r="D107" s="10" t="s">
        <v>664</v>
      </c>
      <c r="E107" s="10" t="s">
        <v>663</v>
      </c>
      <c r="F107" s="10" t="s">
        <v>665</v>
      </c>
      <c r="G107" s="10" t="s">
        <v>663</v>
      </c>
      <c r="H107" s="10" t="s">
        <v>119</v>
      </c>
      <c r="L107" s="10">
        <v>106</v>
      </c>
    </row>
    <row r="108" spans="1:12" ht="14.45" customHeight="1" x14ac:dyDescent="0.25">
      <c r="A108" s="10" t="s">
        <v>120</v>
      </c>
      <c r="B108" s="10" t="s">
        <v>671</v>
      </c>
      <c r="C108" s="10" t="s">
        <v>670</v>
      </c>
      <c r="D108" s="10" t="s">
        <v>120</v>
      </c>
      <c r="E108" s="10" t="s">
        <v>669</v>
      </c>
      <c r="F108" s="10" t="s">
        <v>668</v>
      </c>
      <c r="G108" s="10" t="s">
        <v>120</v>
      </c>
      <c r="H108" s="10" t="s">
        <v>120</v>
      </c>
      <c r="L108" s="10">
        <v>107</v>
      </c>
    </row>
    <row r="109" spans="1:12" ht="14.45" customHeight="1" x14ac:dyDescent="0.25">
      <c r="A109" s="10" t="s">
        <v>121</v>
      </c>
      <c r="B109" s="10" t="s">
        <v>675</v>
      </c>
      <c r="C109" s="10" t="s">
        <v>674</v>
      </c>
      <c r="D109" s="10" t="s">
        <v>672</v>
      </c>
      <c r="E109" s="10" t="s">
        <v>672</v>
      </c>
      <c r="F109" s="10" t="s">
        <v>673</v>
      </c>
      <c r="G109" s="10" t="s">
        <v>121</v>
      </c>
      <c r="H109" s="10" t="s">
        <v>121</v>
      </c>
      <c r="L109" s="10">
        <v>108</v>
      </c>
    </row>
    <row r="110" spans="1:12" ht="14.45" customHeight="1" x14ac:dyDescent="0.25">
      <c r="A110" s="10" t="s">
        <v>1340</v>
      </c>
      <c r="B110" s="10" t="s">
        <v>1344</v>
      </c>
      <c r="C110" s="10" t="s">
        <v>1345</v>
      </c>
      <c r="D110" s="10" t="s">
        <v>1346</v>
      </c>
      <c r="E110" s="10" t="s">
        <v>1347</v>
      </c>
      <c r="F110" s="10" t="s">
        <v>1348</v>
      </c>
      <c r="G110" s="10" t="s">
        <v>1349</v>
      </c>
      <c r="H110" s="10" t="s">
        <v>1340</v>
      </c>
      <c r="L110" s="10">
        <v>109</v>
      </c>
    </row>
    <row r="111" spans="1:12" ht="14.45" customHeight="1" x14ac:dyDescent="0.25">
      <c r="A111" s="10" t="s">
        <v>122</v>
      </c>
      <c r="B111" s="10" t="s">
        <v>681</v>
      </c>
      <c r="C111" s="10" t="s">
        <v>680</v>
      </c>
      <c r="D111" s="10" t="s">
        <v>677</v>
      </c>
      <c r="E111" s="10" t="s">
        <v>679</v>
      </c>
      <c r="F111" s="10" t="s">
        <v>678</v>
      </c>
      <c r="G111" s="10" t="s">
        <v>676</v>
      </c>
      <c r="H111" s="10" t="s">
        <v>122</v>
      </c>
      <c r="L111" s="10">
        <v>110</v>
      </c>
    </row>
    <row r="112" spans="1:12" ht="14.45" customHeight="1" x14ac:dyDescent="0.25">
      <c r="A112" s="10" t="s">
        <v>123</v>
      </c>
      <c r="B112" s="10" t="s">
        <v>685</v>
      </c>
      <c r="C112" s="10" t="s">
        <v>684</v>
      </c>
      <c r="D112" s="10" t="s">
        <v>123</v>
      </c>
      <c r="E112" s="10" t="s">
        <v>682</v>
      </c>
      <c r="F112" s="10" t="s">
        <v>683</v>
      </c>
      <c r="G112" s="10" t="s">
        <v>682</v>
      </c>
      <c r="H112" s="10" t="s">
        <v>123</v>
      </c>
      <c r="L112" s="10">
        <v>111</v>
      </c>
    </row>
    <row r="113" spans="1:12" ht="14.45" customHeight="1" x14ac:dyDescent="0.25">
      <c r="A113" s="10" t="s">
        <v>124</v>
      </c>
      <c r="B113" s="10" t="s">
        <v>690</v>
      </c>
      <c r="C113" s="10" t="s">
        <v>689</v>
      </c>
      <c r="D113" s="10" t="s">
        <v>1855</v>
      </c>
      <c r="E113" s="10" t="s">
        <v>688</v>
      </c>
      <c r="F113" s="10" t="s">
        <v>687</v>
      </c>
      <c r="G113" s="10" t="s">
        <v>686</v>
      </c>
      <c r="H113" s="10" t="s">
        <v>124</v>
      </c>
      <c r="L113" s="10">
        <v>112</v>
      </c>
    </row>
    <row r="114" spans="1:12" ht="14.45" customHeight="1" x14ac:dyDescent="0.25">
      <c r="A114" s="10" t="s">
        <v>125</v>
      </c>
      <c r="B114" s="10" t="s">
        <v>693</v>
      </c>
      <c r="C114" s="10" t="s">
        <v>692</v>
      </c>
      <c r="D114" s="10" t="s">
        <v>125</v>
      </c>
      <c r="E114" s="10" t="s">
        <v>125</v>
      </c>
      <c r="F114" s="10" t="s">
        <v>691</v>
      </c>
      <c r="G114" s="10" t="s">
        <v>125</v>
      </c>
      <c r="H114" s="10" t="s">
        <v>125</v>
      </c>
      <c r="L114" s="10">
        <v>113</v>
      </c>
    </row>
    <row r="115" spans="1:12" ht="14.45" customHeight="1" x14ac:dyDescent="0.25">
      <c r="A115" s="10" t="s">
        <v>126</v>
      </c>
      <c r="B115" s="10" t="s">
        <v>697</v>
      </c>
      <c r="C115" s="10" t="s">
        <v>696</v>
      </c>
      <c r="D115" s="10" t="s">
        <v>126</v>
      </c>
      <c r="E115" s="10" t="s">
        <v>695</v>
      </c>
      <c r="F115" s="10" t="s">
        <v>694</v>
      </c>
      <c r="G115" s="10" t="s">
        <v>126</v>
      </c>
      <c r="H115" s="10" t="s">
        <v>126</v>
      </c>
      <c r="L115" s="10">
        <v>114</v>
      </c>
    </row>
    <row r="116" spans="1:12" ht="14.45" customHeight="1" x14ac:dyDescent="0.25">
      <c r="A116" s="10" t="s">
        <v>127</v>
      </c>
      <c r="B116" s="10" t="s">
        <v>703</v>
      </c>
      <c r="C116" s="10" t="s">
        <v>702</v>
      </c>
      <c r="D116" s="10" t="s">
        <v>699</v>
      </c>
      <c r="E116" s="10" t="s">
        <v>701</v>
      </c>
      <c r="F116" s="10" t="s">
        <v>700</v>
      </c>
      <c r="G116" s="10" t="s">
        <v>698</v>
      </c>
      <c r="H116" s="10" t="s">
        <v>127</v>
      </c>
      <c r="L116" s="10">
        <v>115</v>
      </c>
    </row>
    <row r="117" spans="1:12" ht="14.45" customHeight="1" x14ac:dyDescent="0.25">
      <c r="A117" s="10" t="s">
        <v>128</v>
      </c>
      <c r="B117" s="10" t="s">
        <v>708</v>
      </c>
      <c r="C117" s="10" t="s">
        <v>707</v>
      </c>
      <c r="D117" s="10" t="s">
        <v>128</v>
      </c>
      <c r="E117" s="10" t="s">
        <v>706</v>
      </c>
      <c r="F117" s="10" t="s">
        <v>705</v>
      </c>
      <c r="G117" s="10" t="s">
        <v>704</v>
      </c>
      <c r="H117" s="10" t="s">
        <v>128</v>
      </c>
      <c r="L117" s="10">
        <v>116</v>
      </c>
    </row>
    <row r="118" spans="1:12" ht="14.45" customHeight="1" x14ac:dyDescent="0.25">
      <c r="A118" s="10" t="s">
        <v>129</v>
      </c>
      <c r="B118" s="10" t="s">
        <v>713</v>
      </c>
      <c r="C118" s="10" t="s">
        <v>712</v>
      </c>
      <c r="D118" s="10" t="s">
        <v>129</v>
      </c>
      <c r="E118" s="10" t="s">
        <v>711</v>
      </c>
      <c r="F118" s="10" t="s">
        <v>710</v>
      </c>
      <c r="G118" s="10" t="s">
        <v>709</v>
      </c>
      <c r="H118" s="10" t="s">
        <v>129</v>
      </c>
      <c r="L118" s="10">
        <v>117</v>
      </c>
    </row>
    <row r="119" spans="1:12" ht="14.45" customHeight="1" x14ac:dyDescent="0.25">
      <c r="A119" s="10" t="s">
        <v>1319</v>
      </c>
      <c r="B119" s="10" t="s">
        <v>1325</v>
      </c>
      <c r="C119" s="10" t="s">
        <v>1326</v>
      </c>
      <c r="D119" s="10" t="s">
        <v>1327</v>
      </c>
      <c r="E119" s="10" t="s">
        <v>1319</v>
      </c>
      <c r="F119" s="10" t="s">
        <v>1328</v>
      </c>
      <c r="G119" s="10" t="s">
        <v>1319</v>
      </c>
      <c r="H119" s="10" t="s">
        <v>1319</v>
      </c>
      <c r="L119" s="10">
        <v>118</v>
      </c>
    </row>
    <row r="120" spans="1:12" ht="14.45" customHeight="1" x14ac:dyDescent="0.25">
      <c r="A120" s="10" t="s">
        <v>130</v>
      </c>
      <c r="B120" s="10" t="s">
        <v>719</v>
      </c>
      <c r="C120" s="10" t="s">
        <v>718</v>
      </c>
      <c r="D120" s="10" t="s">
        <v>715</v>
      </c>
      <c r="E120" s="10" t="s">
        <v>717</v>
      </c>
      <c r="F120" s="10" t="s">
        <v>716</v>
      </c>
      <c r="G120" s="10" t="s">
        <v>714</v>
      </c>
      <c r="H120" s="10" t="s">
        <v>130</v>
      </c>
      <c r="L120" s="10">
        <v>119</v>
      </c>
    </row>
    <row r="121" spans="1:12" ht="14.45" customHeight="1" x14ac:dyDescent="0.25">
      <c r="A121" s="10" t="s">
        <v>131</v>
      </c>
      <c r="B121" s="10" t="s">
        <v>724</v>
      </c>
      <c r="C121" s="10" t="s">
        <v>723</v>
      </c>
      <c r="D121" s="10" t="s">
        <v>720</v>
      </c>
      <c r="E121" s="10" t="s">
        <v>722</v>
      </c>
      <c r="F121" s="10" t="s">
        <v>721</v>
      </c>
      <c r="G121" s="10" t="s">
        <v>131</v>
      </c>
      <c r="H121" s="10" t="s">
        <v>131</v>
      </c>
      <c r="L121" s="10">
        <v>120</v>
      </c>
    </row>
    <row r="122" spans="1:12" ht="14.45" customHeight="1" x14ac:dyDescent="0.25">
      <c r="A122" s="10" t="s">
        <v>132</v>
      </c>
      <c r="B122" s="10" t="s">
        <v>730</v>
      </c>
      <c r="C122" s="10" t="s">
        <v>729</v>
      </c>
      <c r="D122" s="10" t="s">
        <v>726</v>
      </c>
      <c r="E122" s="10" t="s">
        <v>728</v>
      </c>
      <c r="F122" s="10" t="s">
        <v>727</v>
      </c>
      <c r="G122" s="10" t="s">
        <v>725</v>
      </c>
      <c r="H122" s="10" t="s">
        <v>132</v>
      </c>
      <c r="L122" s="10">
        <v>121</v>
      </c>
    </row>
    <row r="123" spans="1:12" ht="14.45" customHeight="1" x14ac:dyDescent="0.25">
      <c r="A123" s="10" t="s">
        <v>133</v>
      </c>
      <c r="B123" s="10" t="s">
        <v>735</v>
      </c>
      <c r="C123" s="10" t="s">
        <v>734</v>
      </c>
      <c r="D123" s="10" t="s">
        <v>732</v>
      </c>
      <c r="E123" s="10" t="s">
        <v>731</v>
      </c>
      <c r="F123" s="10" t="s">
        <v>733</v>
      </c>
      <c r="G123" s="10" t="s">
        <v>731</v>
      </c>
      <c r="H123" s="10" t="s">
        <v>133</v>
      </c>
      <c r="L123" s="10">
        <v>122</v>
      </c>
    </row>
    <row r="124" spans="1:12" ht="14.45" customHeight="1" x14ac:dyDescent="0.25">
      <c r="A124" s="12" t="s">
        <v>1398</v>
      </c>
      <c r="B124" s="10" t="s">
        <v>1426</v>
      </c>
      <c r="C124" s="10" t="s">
        <v>1448</v>
      </c>
      <c r="D124" s="10" t="s">
        <v>1469</v>
      </c>
      <c r="E124" s="49" t="s">
        <v>1842</v>
      </c>
      <c r="F124" s="10" t="s">
        <v>1487</v>
      </c>
      <c r="G124" s="10" t="s">
        <v>1504</v>
      </c>
      <c r="H124" s="12" t="s">
        <v>1398</v>
      </c>
      <c r="I124" s="10">
        <v>1</v>
      </c>
      <c r="L124" s="10">
        <v>123</v>
      </c>
    </row>
    <row r="125" spans="1:12" ht="14.45" customHeight="1" x14ac:dyDescent="0.25">
      <c r="A125" s="12" t="s">
        <v>1397</v>
      </c>
      <c r="B125" s="10" t="s">
        <v>1427</v>
      </c>
      <c r="C125" s="10" t="s">
        <v>1449</v>
      </c>
      <c r="D125" s="10" t="s">
        <v>1470</v>
      </c>
      <c r="E125" s="49" t="s">
        <v>1505</v>
      </c>
      <c r="F125" s="10" t="s">
        <v>1488</v>
      </c>
      <c r="G125" s="10" t="s">
        <v>1505</v>
      </c>
      <c r="H125" s="12" t="s">
        <v>1397</v>
      </c>
      <c r="I125" s="10">
        <v>1</v>
      </c>
      <c r="L125" s="10">
        <v>124</v>
      </c>
    </row>
    <row r="126" spans="1:12" ht="14.45" customHeight="1" x14ac:dyDescent="0.25">
      <c r="A126" s="10" t="s">
        <v>134</v>
      </c>
      <c r="B126" s="10" t="s">
        <v>741</v>
      </c>
      <c r="C126" s="10" t="s">
        <v>740</v>
      </c>
      <c r="D126" s="10" t="s">
        <v>737</v>
      </c>
      <c r="E126" s="10" t="s">
        <v>739</v>
      </c>
      <c r="F126" s="10" t="s">
        <v>738</v>
      </c>
      <c r="G126" s="10" t="s">
        <v>736</v>
      </c>
      <c r="H126" s="10" t="s">
        <v>134</v>
      </c>
      <c r="L126" s="10">
        <v>125</v>
      </c>
    </row>
    <row r="127" spans="1:12" ht="14.45" customHeight="1" x14ac:dyDescent="0.25">
      <c r="A127" s="10" t="s">
        <v>135</v>
      </c>
      <c r="B127" s="10" t="s">
        <v>747</v>
      </c>
      <c r="C127" s="10" t="s">
        <v>746</v>
      </c>
      <c r="D127" s="10" t="s">
        <v>743</v>
      </c>
      <c r="E127" s="10" t="s">
        <v>745</v>
      </c>
      <c r="F127" s="10" t="s">
        <v>744</v>
      </c>
      <c r="G127" s="10" t="s">
        <v>742</v>
      </c>
      <c r="H127" s="10" t="s">
        <v>135</v>
      </c>
      <c r="L127" s="10">
        <v>126</v>
      </c>
    </row>
    <row r="128" spans="1:12" ht="14.45" customHeight="1" x14ac:dyDescent="0.25">
      <c r="A128" s="10" t="s">
        <v>136</v>
      </c>
      <c r="B128" s="10" t="s">
        <v>752</v>
      </c>
      <c r="C128" s="10" t="s">
        <v>751</v>
      </c>
      <c r="D128" s="10" t="s">
        <v>748</v>
      </c>
      <c r="E128" s="10" t="s">
        <v>750</v>
      </c>
      <c r="F128" s="10" t="s">
        <v>749</v>
      </c>
      <c r="G128" s="10" t="s">
        <v>136</v>
      </c>
      <c r="H128" s="10" t="s">
        <v>136</v>
      </c>
      <c r="L128" s="10">
        <v>127</v>
      </c>
    </row>
    <row r="129" spans="1:12" ht="14.45" customHeight="1" x14ac:dyDescent="0.25">
      <c r="A129" s="10" t="s">
        <v>137</v>
      </c>
      <c r="B129" s="10" t="s">
        <v>1109</v>
      </c>
      <c r="C129" s="10" t="s">
        <v>1108</v>
      </c>
      <c r="D129" s="10" t="s">
        <v>1106</v>
      </c>
      <c r="E129" s="10" t="s">
        <v>137</v>
      </c>
      <c r="F129" s="10" t="s">
        <v>1107</v>
      </c>
      <c r="G129" s="10" t="s">
        <v>137</v>
      </c>
      <c r="H129" s="10" t="s">
        <v>137</v>
      </c>
      <c r="L129" s="10">
        <v>128</v>
      </c>
    </row>
    <row r="130" spans="1:12" ht="14.45" customHeight="1" x14ac:dyDescent="0.25">
      <c r="A130" s="10" t="s">
        <v>138</v>
      </c>
      <c r="B130" s="10" t="s">
        <v>758</v>
      </c>
      <c r="C130" s="10" t="s">
        <v>757</v>
      </c>
      <c r="D130" s="10" t="s">
        <v>754</v>
      </c>
      <c r="E130" s="10" t="s">
        <v>756</v>
      </c>
      <c r="F130" s="10" t="s">
        <v>755</v>
      </c>
      <c r="G130" s="10" t="s">
        <v>753</v>
      </c>
      <c r="H130" s="10" t="s">
        <v>138</v>
      </c>
      <c r="L130" s="10">
        <v>129</v>
      </c>
    </row>
    <row r="131" spans="1:12" ht="14.45" customHeight="1" x14ac:dyDescent="0.25">
      <c r="A131" s="10" t="s">
        <v>139</v>
      </c>
      <c r="B131" s="10" t="s">
        <v>762</v>
      </c>
      <c r="C131" s="10" t="s">
        <v>761</v>
      </c>
      <c r="D131" s="10" t="s">
        <v>139</v>
      </c>
      <c r="E131" s="10" t="s">
        <v>760</v>
      </c>
      <c r="F131" s="10" t="s">
        <v>759</v>
      </c>
      <c r="G131" s="10" t="s">
        <v>139</v>
      </c>
      <c r="H131" s="10" t="s">
        <v>139</v>
      </c>
      <c r="L131" s="10">
        <v>130</v>
      </c>
    </row>
    <row r="132" spans="1:12" ht="14.45" customHeight="1" x14ac:dyDescent="0.25">
      <c r="A132" s="10" t="s">
        <v>1341</v>
      </c>
      <c r="B132" s="10" t="s">
        <v>1350</v>
      </c>
      <c r="C132" s="10" t="s">
        <v>1351</v>
      </c>
      <c r="D132" s="10" t="s">
        <v>1341</v>
      </c>
      <c r="E132" s="10" t="s">
        <v>1352</v>
      </c>
      <c r="F132" s="10" t="s">
        <v>1353</v>
      </c>
      <c r="G132" s="10" t="s">
        <v>1341</v>
      </c>
      <c r="H132" s="10" t="s">
        <v>1341</v>
      </c>
      <c r="L132" s="10">
        <v>131</v>
      </c>
    </row>
    <row r="133" spans="1:12" ht="14.45" customHeight="1" x14ac:dyDescent="0.25">
      <c r="A133" s="10" t="s">
        <v>140</v>
      </c>
      <c r="B133" s="10" t="s">
        <v>767</v>
      </c>
      <c r="C133" s="10" t="s">
        <v>766</v>
      </c>
      <c r="D133" s="10" t="s">
        <v>763</v>
      </c>
      <c r="E133" s="10" t="s">
        <v>765</v>
      </c>
      <c r="F133" s="10" t="s">
        <v>764</v>
      </c>
      <c r="G133" s="10" t="s">
        <v>140</v>
      </c>
      <c r="H133" s="10" t="s">
        <v>140</v>
      </c>
      <c r="L133" s="10">
        <v>132</v>
      </c>
    </row>
    <row r="134" spans="1:12" ht="14.45" customHeight="1" x14ac:dyDescent="0.25">
      <c r="A134" s="10" t="s">
        <v>141</v>
      </c>
      <c r="B134" s="10" t="s">
        <v>771</v>
      </c>
      <c r="C134" s="10" t="s">
        <v>770</v>
      </c>
      <c r="D134" s="10" t="s">
        <v>768</v>
      </c>
      <c r="E134" s="10" t="s">
        <v>141</v>
      </c>
      <c r="F134" s="10" t="s">
        <v>769</v>
      </c>
      <c r="G134" s="10" t="s">
        <v>141</v>
      </c>
      <c r="H134" s="10" t="s">
        <v>141</v>
      </c>
      <c r="L134" s="10">
        <v>133</v>
      </c>
    </row>
    <row r="135" spans="1:12" ht="14.45" customHeight="1" x14ac:dyDescent="0.25">
      <c r="A135" s="10" t="s">
        <v>142</v>
      </c>
      <c r="B135" s="10" t="s">
        <v>777</v>
      </c>
      <c r="C135" s="10" t="s">
        <v>776</v>
      </c>
      <c r="D135" s="10" t="s">
        <v>773</v>
      </c>
      <c r="E135" s="10" t="s">
        <v>775</v>
      </c>
      <c r="F135" s="10" t="s">
        <v>774</v>
      </c>
      <c r="G135" s="10" t="s">
        <v>772</v>
      </c>
      <c r="H135" s="10" t="s">
        <v>142</v>
      </c>
      <c r="L135" s="10">
        <v>134</v>
      </c>
    </row>
    <row r="136" spans="1:12" ht="14.45" customHeight="1" x14ac:dyDescent="0.25">
      <c r="A136" s="10" t="s">
        <v>143</v>
      </c>
      <c r="B136" s="10" t="s">
        <v>783</v>
      </c>
      <c r="C136" s="10" t="s">
        <v>782</v>
      </c>
      <c r="D136" s="10" t="s">
        <v>779</v>
      </c>
      <c r="E136" s="10" t="s">
        <v>781</v>
      </c>
      <c r="F136" s="10" t="s">
        <v>780</v>
      </c>
      <c r="G136" s="10" t="s">
        <v>778</v>
      </c>
      <c r="H136" s="10" t="s">
        <v>143</v>
      </c>
      <c r="L136" s="10">
        <v>135</v>
      </c>
    </row>
    <row r="137" spans="1:12" ht="14.45" customHeight="1" x14ac:dyDescent="0.25">
      <c r="A137" s="10" t="s">
        <v>144</v>
      </c>
      <c r="B137" s="10" t="s">
        <v>787</v>
      </c>
      <c r="C137" s="10" t="s">
        <v>786</v>
      </c>
      <c r="D137" s="10" t="s">
        <v>144</v>
      </c>
      <c r="E137" s="10" t="s">
        <v>785</v>
      </c>
      <c r="F137" s="10" t="s">
        <v>784</v>
      </c>
      <c r="G137" s="10" t="s">
        <v>144</v>
      </c>
      <c r="H137" s="10" t="s">
        <v>144</v>
      </c>
      <c r="L137" s="10">
        <v>136</v>
      </c>
    </row>
    <row r="138" spans="1:12" ht="14.45" customHeight="1" x14ac:dyDescent="0.25">
      <c r="A138" s="10" t="s">
        <v>145</v>
      </c>
      <c r="B138" s="10" t="s">
        <v>790</v>
      </c>
      <c r="C138" s="10" t="s">
        <v>789</v>
      </c>
      <c r="D138" s="10" t="s">
        <v>145</v>
      </c>
      <c r="E138" s="49" t="s">
        <v>1843</v>
      </c>
      <c r="F138" s="10" t="s">
        <v>788</v>
      </c>
      <c r="G138" s="10" t="s">
        <v>145</v>
      </c>
      <c r="H138" s="10" t="s">
        <v>145</v>
      </c>
      <c r="L138" s="10">
        <v>137</v>
      </c>
    </row>
    <row r="139" spans="1:12" ht="14.45" customHeight="1" x14ac:dyDescent="0.25">
      <c r="A139" s="10" t="s">
        <v>146</v>
      </c>
      <c r="B139" s="10" t="s">
        <v>794</v>
      </c>
      <c r="C139" s="10" t="s">
        <v>793</v>
      </c>
      <c r="D139" s="10" t="s">
        <v>791</v>
      </c>
      <c r="E139" s="10" t="s">
        <v>791</v>
      </c>
      <c r="F139" s="10" t="s">
        <v>792</v>
      </c>
      <c r="G139" s="10" t="s">
        <v>146</v>
      </c>
      <c r="H139" s="10" t="s">
        <v>146</v>
      </c>
      <c r="L139" s="10">
        <v>138</v>
      </c>
    </row>
    <row r="140" spans="1:12" ht="14.45" customHeight="1" x14ac:dyDescent="0.25">
      <c r="A140" s="12" t="s">
        <v>1399</v>
      </c>
      <c r="B140" s="10" t="s">
        <v>1428</v>
      </c>
      <c r="C140" s="10" t="s">
        <v>1450</v>
      </c>
      <c r="D140" s="10" t="s">
        <v>1471</v>
      </c>
      <c r="E140" s="49" t="s">
        <v>1471</v>
      </c>
      <c r="F140" s="10" t="s">
        <v>1489</v>
      </c>
      <c r="G140" s="10" t="s">
        <v>1399</v>
      </c>
      <c r="H140" s="12" t="s">
        <v>1399</v>
      </c>
      <c r="I140" s="10">
        <v>1</v>
      </c>
      <c r="L140" s="10">
        <v>139</v>
      </c>
    </row>
    <row r="141" spans="1:12" ht="14.45" customHeight="1" x14ac:dyDescent="0.25">
      <c r="A141" s="12" t="s">
        <v>1400</v>
      </c>
      <c r="B141" s="10" t="s">
        <v>1429</v>
      </c>
      <c r="C141" s="10" t="s">
        <v>1451</v>
      </c>
      <c r="D141" s="10" t="s">
        <v>1472</v>
      </c>
      <c r="E141" s="49" t="s">
        <v>1472</v>
      </c>
      <c r="F141" s="10" t="s">
        <v>1490</v>
      </c>
      <c r="G141" s="10" t="s">
        <v>1400</v>
      </c>
      <c r="H141" s="12" t="s">
        <v>1400</v>
      </c>
      <c r="I141" s="10">
        <v>1</v>
      </c>
      <c r="L141" s="10">
        <v>140</v>
      </c>
    </row>
    <row r="142" spans="1:12" ht="14.45" customHeight="1" x14ac:dyDescent="0.25">
      <c r="A142" s="10" t="s">
        <v>147</v>
      </c>
      <c r="B142" s="10" t="s">
        <v>799</v>
      </c>
      <c r="C142" s="10" t="s">
        <v>798</v>
      </c>
      <c r="D142" s="10" t="s">
        <v>796</v>
      </c>
      <c r="E142" s="10" t="s">
        <v>795</v>
      </c>
      <c r="F142" s="10" t="s">
        <v>797</v>
      </c>
      <c r="G142" s="10" t="s">
        <v>795</v>
      </c>
      <c r="H142" s="10" t="s">
        <v>147</v>
      </c>
      <c r="L142" s="10">
        <v>141</v>
      </c>
    </row>
    <row r="143" spans="1:12" ht="14.45" customHeight="1" x14ac:dyDescent="0.25">
      <c r="A143" s="10" t="s">
        <v>148</v>
      </c>
      <c r="B143" s="10" t="s">
        <v>804</v>
      </c>
      <c r="C143" s="10" t="s">
        <v>803</v>
      </c>
      <c r="D143" s="10" t="s">
        <v>148</v>
      </c>
      <c r="E143" s="10" t="s">
        <v>802</v>
      </c>
      <c r="F143" s="10" t="s">
        <v>801</v>
      </c>
      <c r="G143" s="10" t="s">
        <v>800</v>
      </c>
      <c r="H143" s="10" t="s">
        <v>148</v>
      </c>
      <c r="L143" s="10">
        <v>142</v>
      </c>
    </row>
    <row r="144" spans="1:12" ht="14.45" customHeight="1" x14ac:dyDescent="0.25">
      <c r="A144" s="10" t="s">
        <v>149</v>
      </c>
      <c r="B144" s="10" t="s">
        <v>809</v>
      </c>
      <c r="C144" s="10" t="s">
        <v>808</v>
      </c>
      <c r="D144" s="10" t="s">
        <v>149</v>
      </c>
      <c r="E144" s="10" t="s">
        <v>807</v>
      </c>
      <c r="F144" s="10" t="s">
        <v>806</v>
      </c>
      <c r="G144" s="10" t="s">
        <v>805</v>
      </c>
      <c r="H144" s="10" t="s">
        <v>149</v>
      </c>
      <c r="L144" s="10">
        <v>143</v>
      </c>
    </row>
    <row r="145" spans="1:12" ht="14.45" customHeight="1" x14ac:dyDescent="0.25">
      <c r="A145" s="12" t="s">
        <v>1401</v>
      </c>
      <c r="B145" s="10" t="s">
        <v>1430</v>
      </c>
      <c r="C145" s="10" t="s">
        <v>1452</v>
      </c>
      <c r="D145" s="10" t="s">
        <v>1401</v>
      </c>
      <c r="E145" s="12" t="s">
        <v>1403</v>
      </c>
      <c r="F145" s="10" t="s">
        <v>1491</v>
      </c>
      <c r="G145" s="10" t="s">
        <v>1506</v>
      </c>
      <c r="H145" s="12" t="s">
        <v>1401</v>
      </c>
      <c r="I145" s="10">
        <v>1</v>
      </c>
      <c r="L145" s="10">
        <v>144</v>
      </c>
    </row>
    <row r="146" spans="1:12" ht="14.45" customHeight="1" x14ac:dyDescent="0.25">
      <c r="A146" s="12" t="s">
        <v>1402</v>
      </c>
      <c r="B146" s="10" t="s">
        <v>1431</v>
      </c>
      <c r="C146" s="10" t="s">
        <v>1453</v>
      </c>
      <c r="D146" s="10" t="s">
        <v>1402</v>
      </c>
      <c r="E146" s="12" t="s">
        <v>1404</v>
      </c>
      <c r="F146" s="10" t="s">
        <v>1492</v>
      </c>
      <c r="G146" s="10" t="s">
        <v>1507</v>
      </c>
      <c r="H146" s="12" t="s">
        <v>1402</v>
      </c>
      <c r="I146" s="10">
        <v>1</v>
      </c>
      <c r="L146" s="10">
        <v>145</v>
      </c>
    </row>
    <row r="147" spans="1:12" ht="14.45" customHeight="1" x14ac:dyDescent="0.25">
      <c r="A147" s="10" t="s">
        <v>150</v>
      </c>
      <c r="B147" s="10" t="s">
        <v>813</v>
      </c>
      <c r="C147" s="10" t="s">
        <v>812</v>
      </c>
      <c r="D147" s="10" t="s">
        <v>810</v>
      </c>
      <c r="E147" s="10" t="s">
        <v>150</v>
      </c>
      <c r="F147" s="10" t="s">
        <v>811</v>
      </c>
      <c r="G147" s="10" t="s">
        <v>150</v>
      </c>
      <c r="H147" s="10" t="s">
        <v>150</v>
      </c>
      <c r="L147" s="10">
        <v>146</v>
      </c>
    </row>
    <row r="148" spans="1:12" ht="14.45" customHeight="1" x14ac:dyDescent="0.25">
      <c r="A148" s="10" t="s">
        <v>151</v>
      </c>
      <c r="B148" s="10" t="s">
        <v>817</v>
      </c>
      <c r="C148" s="10" t="s">
        <v>816</v>
      </c>
      <c r="D148" s="10" t="s">
        <v>151</v>
      </c>
      <c r="E148" s="10" t="s">
        <v>814</v>
      </c>
      <c r="F148" s="10" t="s">
        <v>815</v>
      </c>
      <c r="G148" s="10" t="s">
        <v>814</v>
      </c>
      <c r="H148" s="10" t="s">
        <v>151</v>
      </c>
      <c r="L148" s="10">
        <v>147</v>
      </c>
    </row>
    <row r="149" spans="1:12" ht="14.45" customHeight="1" x14ac:dyDescent="0.25">
      <c r="A149" s="10" t="s">
        <v>152</v>
      </c>
      <c r="B149" s="10" t="s">
        <v>823</v>
      </c>
      <c r="C149" s="10" t="s">
        <v>822</v>
      </c>
      <c r="D149" s="10" t="s">
        <v>819</v>
      </c>
      <c r="E149" s="10" t="s">
        <v>821</v>
      </c>
      <c r="F149" s="10" t="s">
        <v>820</v>
      </c>
      <c r="G149" s="10" t="s">
        <v>818</v>
      </c>
      <c r="H149" s="10" t="s">
        <v>152</v>
      </c>
      <c r="L149" s="10">
        <v>148</v>
      </c>
    </row>
    <row r="150" spans="1:12" ht="14.45" customHeight="1" x14ac:dyDescent="0.25">
      <c r="A150" s="10" t="s">
        <v>153</v>
      </c>
      <c r="B150" s="10" t="s">
        <v>827</v>
      </c>
      <c r="C150" s="10" t="s">
        <v>826</v>
      </c>
      <c r="D150" s="10" t="s">
        <v>153</v>
      </c>
      <c r="E150" s="10" t="s">
        <v>825</v>
      </c>
      <c r="F150" s="10" t="s">
        <v>824</v>
      </c>
      <c r="G150" s="10" t="s">
        <v>153</v>
      </c>
      <c r="H150" s="10" t="s">
        <v>153</v>
      </c>
      <c r="L150" s="10">
        <v>149</v>
      </c>
    </row>
    <row r="151" spans="1:12" ht="14.45" customHeight="1" x14ac:dyDescent="0.25">
      <c r="A151" s="10" t="s">
        <v>154</v>
      </c>
      <c r="B151" s="10" t="s">
        <v>832</v>
      </c>
      <c r="C151" s="10" t="s">
        <v>831</v>
      </c>
      <c r="D151" s="10" t="s">
        <v>829</v>
      </c>
      <c r="E151" s="10" t="s">
        <v>154</v>
      </c>
      <c r="F151" s="10" t="s">
        <v>830</v>
      </c>
      <c r="G151" s="10" t="s">
        <v>828</v>
      </c>
      <c r="H151" s="10" t="s">
        <v>154</v>
      </c>
      <c r="L151" s="10">
        <v>150</v>
      </c>
    </row>
    <row r="152" spans="1:12" ht="14.45" customHeight="1" x14ac:dyDescent="0.25">
      <c r="A152" s="10" t="s">
        <v>155</v>
      </c>
      <c r="B152" s="10" t="s">
        <v>836</v>
      </c>
      <c r="C152" s="10" t="s">
        <v>835</v>
      </c>
      <c r="D152" s="10" t="s">
        <v>155</v>
      </c>
      <c r="E152" s="10" t="s">
        <v>833</v>
      </c>
      <c r="F152" s="10" t="s">
        <v>834</v>
      </c>
      <c r="G152" s="10" t="s">
        <v>833</v>
      </c>
      <c r="H152" s="10" t="s">
        <v>155</v>
      </c>
      <c r="L152" s="10">
        <v>151</v>
      </c>
    </row>
    <row r="153" spans="1:12" ht="14.45" customHeight="1" x14ac:dyDescent="0.25">
      <c r="A153" s="10" t="s">
        <v>156</v>
      </c>
      <c r="B153" s="10" t="s">
        <v>842</v>
      </c>
      <c r="C153" s="10" t="s">
        <v>841</v>
      </c>
      <c r="D153" s="10" t="s">
        <v>838</v>
      </c>
      <c r="E153" s="10" t="s">
        <v>840</v>
      </c>
      <c r="F153" s="10" t="s">
        <v>839</v>
      </c>
      <c r="G153" s="10" t="s">
        <v>837</v>
      </c>
      <c r="H153" s="10" t="s">
        <v>156</v>
      </c>
      <c r="L153" s="10">
        <v>152</v>
      </c>
    </row>
    <row r="154" spans="1:12" ht="14.45" customHeight="1" x14ac:dyDescent="0.25">
      <c r="A154" s="10" t="s">
        <v>157</v>
      </c>
      <c r="B154" s="10" t="s">
        <v>845</v>
      </c>
      <c r="C154" s="10" t="s">
        <v>844</v>
      </c>
      <c r="D154" s="10" t="s">
        <v>157</v>
      </c>
      <c r="E154" s="10" t="s">
        <v>157</v>
      </c>
      <c r="F154" s="10" t="s">
        <v>843</v>
      </c>
      <c r="G154" s="10" t="s">
        <v>157</v>
      </c>
      <c r="H154" s="10" t="s">
        <v>157</v>
      </c>
      <c r="L154" s="10">
        <v>153</v>
      </c>
    </row>
    <row r="155" spans="1:12" ht="14.45" customHeight="1" x14ac:dyDescent="0.25">
      <c r="A155" s="10" t="s">
        <v>846</v>
      </c>
      <c r="B155" s="10" t="s">
        <v>850</v>
      </c>
      <c r="C155" s="10" t="s">
        <v>849</v>
      </c>
      <c r="D155" s="10" t="s">
        <v>1856</v>
      </c>
      <c r="E155" s="49" t="s">
        <v>1844</v>
      </c>
      <c r="F155" s="10" t="s">
        <v>848</v>
      </c>
      <c r="G155" s="10" t="s">
        <v>847</v>
      </c>
      <c r="H155" s="10" t="s">
        <v>846</v>
      </c>
      <c r="L155" s="10">
        <v>154</v>
      </c>
    </row>
    <row r="156" spans="1:12" ht="14.45" customHeight="1" x14ac:dyDescent="0.25">
      <c r="A156" s="10" t="s">
        <v>158</v>
      </c>
      <c r="B156" s="10" t="s">
        <v>854</v>
      </c>
      <c r="C156" s="10" t="s">
        <v>853</v>
      </c>
      <c r="D156" s="10" t="s">
        <v>158</v>
      </c>
      <c r="E156" s="10" t="s">
        <v>852</v>
      </c>
      <c r="F156" s="10" t="s">
        <v>851</v>
      </c>
      <c r="G156" s="10" t="s">
        <v>158</v>
      </c>
      <c r="H156" s="10" t="s">
        <v>158</v>
      </c>
      <c r="L156" s="10">
        <v>155</v>
      </c>
    </row>
    <row r="157" spans="1:12" ht="14.45" customHeight="1" x14ac:dyDescent="0.25">
      <c r="A157" s="10" t="s">
        <v>159</v>
      </c>
      <c r="B157" s="10" t="s">
        <v>860</v>
      </c>
      <c r="C157" s="10" t="s">
        <v>859</v>
      </c>
      <c r="D157" s="10" t="s">
        <v>856</v>
      </c>
      <c r="E157" s="10" t="s">
        <v>858</v>
      </c>
      <c r="F157" s="10" t="s">
        <v>857</v>
      </c>
      <c r="G157" s="10" t="s">
        <v>855</v>
      </c>
      <c r="H157" s="10" t="s">
        <v>159</v>
      </c>
      <c r="L157" s="10">
        <v>156</v>
      </c>
    </row>
    <row r="158" spans="1:12" ht="14.45" customHeight="1" x14ac:dyDescent="0.25">
      <c r="A158" s="10" t="s">
        <v>160</v>
      </c>
      <c r="B158" s="10" t="s">
        <v>866</v>
      </c>
      <c r="C158" s="10" t="s">
        <v>865</v>
      </c>
      <c r="D158" s="10" t="s">
        <v>862</v>
      </c>
      <c r="E158" s="10" t="s">
        <v>864</v>
      </c>
      <c r="F158" s="10" t="s">
        <v>863</v>
      </c>
      <c r="G158" s="10" t="s">
        <v>861</v>
      </c>
      <c r="H158" s="10" t="s">
        <v>160</v>
      </c>
      <c r="L158" s="10">
        <v>157</v>
      </c>
    </row>
    <row r="159" spans="1:12" ht="14.45" customHeight="1" x14ac:dyDescent="0.25">
      <c r="A159" s="12" t="s">
        <v>1405</v>
      </c>
      <c r="B159" s="10" t="s">
        <v>1432</v>
      </c>
      <c r="C159" s="10" t="s">
        <v>1454</v>
      </c>
      <c r="D159" s="10" t="s">
        <v>1473</v>
      </c>
      <c r="E159" s="49" t="s">
        <v>1845</v>
      </c>
      <c r="F159" s="10" t="s">
        <v>1493</v>
      </c>
      <c r="G159" s="10" t="s">
        <v>1508</v>
      </c>
      <c r="H159" s="12" t="s">
        <v>1405</v>
      </c>
      <c r="I159" s="10">
        <v>1</v>
      </c>
      <c r="L159" s="10">
        <v>158</v>
      </c>
    </row>
    <row r="160" spans="1:12" ht="14.45" customHeight="1" x14ac:dyDescent="0.25">
      <c r="A160" s="12" t="s">
        <v>1406</v>
      </c>
      <c r="B160" s="10" t="s">
        <v>1433</v>
      </c>
      <c r="C160" s="10" t="s">
        <v>1455</v>
      </c>
      <c r="D160" s="10" t="s">
        <v>1474</v>
      </c>
      <c r="E160" s="49" t="s">
        <v>1846</v>
      </c>
      <c r="F160" s="10" t="s">
        <v>1494</v>
      </c>
      <c r="G160" s="10" t="s">
        <v>1509</v>
      </c>
      <c r="H160" s="12" t="s">
        <v>1406</v>
      </c>
      <c r="I160" s="10">
        <v>1</v>
      </c>
      <c r="L160" s="10">
        <v>159</v>
      </c>
    </row>
    <row r="161" spans="1:12" ht="14.45" customHeight="1" x14ac:dyDescent="0.25">
      <c r="A161" s="10" t="s">
        <v>161</v>
      </c>
      <c r="B161" s="10" t="s">
        <v>870</v>
      </c>
      <c r="C161" s="10" t="s">
        <v>869</v>
      </c>
      <c r="D161" s="10" t="s">
        <v>161</v>
      </c>
      <c r="E161" s="10" t="s">
        <v>868</v>
      </c>
      <c r="F161" s="10" t="s">
        <v>867</v>
      </c>
      <c r="G161" s="10" t="s">
        <v>161</v>
      </c>
      <c r="H161" s="10" t="s">
        <v>161</v>
      </c>
      <c r="L161" s="10">
        <v>160</v>
      </c>
    </row>
    <row r="162" spans="1:12" ht="14.45" customHeight="1" x14ac:dyDescent="0.25">
      <c r="A162" s="10" t="s">
        <v>162</v>
      </c>
      <c r="B162" s="10" t="s">
        <v>874</v>
      </c>
      <c r="C162" s="10" t="s">
        <v>873</v>
      </c>
      <c r="D162" s="10" t="s">
        <v>162</v>
      </c>
      <c r="E162" s="10" t="s">
        <v>872</v>
      </c>
      <c r="F162" s="10" t="s">
        <v>871</v>
      </c>
      <c r="G162" s="10" t="s">
        <v>162</v>
      </c>
      <c r="H162" s="10" t="s">
        <v>162</v>
      </c>
      <c r="L162" s="10">
        <v>161</v>
      </c>
    </row>
    <row r="163" spans="1:12" ht="14.45" customHeight="1" x14ac:dyDescent="0.25">
      <c r="A163" s="10" t="s">
        <v>1342</v>
      </c>
      <c r="B163" s="10" t="s">
        <v>1354</v>
      </c>
      <c r="C163" s="10" t="s">
        <v>1355</v>
      </c>
      <c r="D163" s="10" t="s">
        <v>1356</v>
      </c>
      <c r="E163" s="10" t="s">
        <v>1357</v>
      </c>
      <c r="F163" s="10" t="s">
        <v>1857</v>
      </c>
      <c r="G163" s="10" t="s">
        <v>1358</v>
      </c>
      <c r="H163" s="10" t="s">
        <v>1342</v>
      </c>
      <c r="L163" s="10">
        <v>162</v>
      </c>
    </row>
    <row r="164" spans="1:12" ht="14.45" customHeight="1" x14ac:dyDescent="0.25">
      <c r="A164" s="10" t="s">
        <v>875</v>
      </c>
      <c r="B164" s="10" t="s">
        <v>881</v>
      </c>
      <c r="C164" s="10" t="s">
        <v>880</v>
      </c>
      <c r="D164" s="10" t="s">
        <v>877</v>
      </c>
      <c r="E164" s="10" t="s">
        <v>879</v>
      </c>
      <c r="F164" s="10" t="s">
        <v>878</v>
      </c>
      <c r="G164" s="10" t="s">
        <v>876</v>
      </c>
      <c r="H164" s="10" t="s">
        <v>875</v>
      </c>
      <c r="L164" s="10">
        <v>163</v>
      </c>
    </row>
    <row r="165" spans="1:12" ht="14.45" customHeight="1" x14ac:dyDescent="0.25">
      <c r="A165" s="10" t="s">
        <v>163</v>
      </c>
      <c r="B165" s="10" t="s">
        <v>887</v>
      </c>
      <c r="C165" s="10" t="s">
        <v>886</v>
      </c>
      <c r="D165" s="10" t="s">
        <v>883</v>
      </c>
      <c r="E165" s="10" t="s">
        <v>885</v>
      </c>
      <c r="F165" s="10" t="s">
        <v>884</v>
      </c>
      <c r="G165" s="10" t="s">
        <v>882</v>
      </c>
      <c r="H165" s="10" t="s">
        <v>163</v>
      </c>
      <c r="L165" s="10">
        <v>164</v>
      </c>
    </row>
    <row r="166" spans="1:12" ht="14.45" customHeight="1" x14ac:dyDescent="0.25">
      <c r="A166" s="10" t="s">
        <v>164</v>
      </c>
      <c r="B166" s="10" t="s">
        <v>891</v>
      </c>
      <c r="C166" s="10" t="s">
        <v>890</v>
      </c>
      <c r="D166" s="10" t="s">
        <v>888</v>
      </c>
      <c r="E166" s="10" t="s">
        <v>164</v>
      </c>
      <c r="F166" s="10" t="s">
        <v>889</v>
      </c>
      <c r="G166" s="10" t="s">
        <v>164</v>
      </c>
      <c r="H166" s="10" t="s">
        <v>164</v>
      </c>
      <c r="L166" s="10">
        <v>165</v>
      </c>
    </row>
    <row r="167" spans="1:12" ht="14.45" customHeight="1" x14ac:dyDescent="0.25">
      <c r="A167" s="10" t="s">
        <v>165</v>
      </c>
      <c r="B167" s="10" t="s">
        <v>1092</v>
      </c>
      <c r="C167" s="10" t="s">
        <v>1091</v>
      </c>
      <c r="D167" s="10" t="s">
        <v>1088</v>
      </c>
      <c r="E167" s="10" t="s">
        <v>1090</v>
      </c>
      <c r="F167" s="10" t="s">
        <v>1089</v>
      </c>
      <c r="G167" s="10" t="s">
        <v>165</v>
      </c>
      <c r="H167" s="10" t="s">
        <v>165</v>
      </c>
      <c r="L167" s="10">
        <v>166</v>
      </c>
    </row>
    <row r="168" spans="1:12" ht="14.45" customHeight="1" x14ac:dyDescent="0.25">
      <c r="A168" s="10" t="s">
        <v>166</v>
      </c>
      <c r="B168" s="10" t="s">
        <v>895</v>
      </c>
      <c r="C168" s="10" t="s">
        <v>894</v>
      </c>
      <c r="D168" s="10" t="s">
        <v>166</v>
      </c>
      <c r="E168" s="10" t="s">
        <v>893</v>
      </c>
      <c r="F168" s="10" t="s">
        <v>892</v>
      </c>
      <c r="G168" s="10" t="s">
        <v>166</v>
      </c>
      <c r="H168" s="10" t="s">
        <v>166</v>
      </c>
      <c r="L168" s="10">
        <v>167</v>
      </c>
    </row>
    <row r="169" spans="1:12" ht="14.45" customHeight="1" x14ac:dyDescent="0.25">
      <c r="A169" s="10" t="s">
        <v>167</v>
      </c>
      <c r="B169" s="10" t="s">
        <v>900</v>
      </c>
      <c r="C169" s="10" t="s">
        <v>899</v>
      </c>
      <c r="D169" s="10" t="s">
        <v>167</v>
      </c>
      <c r="E169" s="10" t="s">
        <v>898</v>
      </c>
      <c r="F169" s="10" t="s">
        <v>897</v>
      </c>
      <c r="G169" s="10" t="s">
        <v>896</v>
      </c>
      <c r="H169" s="10" t="s">
        <v>167</v>
      </c>
      <c r="L169" s="10">
        <v>168</v>
      </c>
    </row>
    <row r="170" spans="1:12" ht="14.45" customHeight="1" x14ac:dyDescent="0.25">
      <c r="A170" s="10" t="s">
        <v>168</v>
      </c>
      <c r="B170" s="10" t="s">
        <v>906</v>
      </c>
      <c r="C170" s="10" t="s">
        <v>905</v>
      </c>
      <c r="D170" s="10" t="s">
        <v>902</v>
      </c>
      <c r="E170" s="10" t="s">
        <v>904</v>
      </c>
      <c r="F170" s="10" t="s">
        <v>903</v>
      </c>
      <c r="G170" s="10" t="s">
        <v>901</v>
      </c>
      <c r="H170" s="10" t="s">
        <v>168</v>
      </c>
      <c r="L170" s="10">
        <v>169</v>
      </c>
    </row>
    <row r="171" spans="1:12" ht="14.45" customHeight="1" x14ac:dyDescent="0.25">
      <c r="A171" s="10" t="s">
        <v>169</v>
      </c>
      <c r="B171" s="10" t="s">
        <v>912</v>
      </c>
      <c r="C171" s="10" t="s">
        <v>911</v>
      </c>
      <c r="D171" s="10" t="s">
        <v>908</v>
      </c>
      <c r="E171" s="10" t="s">
        <v>910</v>
      </c>
      <c r="F171" s="10" t="s">
        <v>909</v>
      </c>
      <c r="G171" s="10" t="s">
        <v>907</v>
      </c>
      <c r="H171" s="10" t="s">
        <v>169</v>
      </c>
      <c r="L171" s="10">
        <v>170</v>
      </c>
    </row>
    <row r="172" spans="1:12" ht="14.45" customHeight="1" x14ac:dyDescent="0.25">
      <c r="A172" s="10" t="s">
        <v>170</v>
      </c>
      <c r="B172" s="10" t="s">
        <v>918</v>
      </c>
      <c r="C172" s="10" t="s">
        <v>917</v>
      </c>
      <c r="D172" s="10" t="s">
        <v>914</v>
      </c>
      <c r="E172" s="10" t="s">
        <v>916</v>
      </c>
      <c r="F172" s="10" t="s">
        <v>915</v>
      </c>
      <c r="G172" s="10" t="s">
        <v>913</v>
      </c>
      <c r="H172" s="10" t="s">
        <v>170</v>
      </c>
      <c r="L172" s="10">
        <v>171</v>
      </c>
    </row>
    <row r="173" spans="1:12" ht="14.45" customHeight="1" x14ac:dyDescent="0.25">
      <c r="A173" s="10" t="s">
        <v>171</v>
      </c>
      <c r="B173" s="10" t="s">
        <v>924</v>
      </c>
      <c r="C173" s="10" t="s">
        <v>923</v>
      </c>
      <c r="D173" s="10" t="s">
        <v>920</v>
      </c>
      <c r="E173" s="10" t="s">
        <v>922</v>
      </c>
      <c r="F173" s="10" t="s">
        <v>921</v>
      </c>
      <c r="G173" s="10" t="s">
        <v>919</v>
      </c>
      <c r="H173" s="10" t="s">
        <v>171</v>
      </c>
      <c r="L173" s="10">
        <v>172</v>
      </c>
    </row>
    <row r="174" spans="1:12" ht="14.45" customHeight="1" x14ac:dyDescent="0.25">
      <c r="A174" s="10" t="s">
        <v>1699</v>
      </c>
      <c r="B174" s="10" t="s">
        <v>1810</v>
      </c>
      <c r="C174" s="10" t="s">
        <v>1811</v>
      </c>
      <c r="D174" s="10" t="s">
        <v>1809</v>
      </c>
      <c r="E174" s="49" t="s">
        <v>1847</v>
      </c>
      <c r="F174" s="10" t="s">
        <v>1808</v>
      </c>
      <c r="G174" s="10" t="s">
        <v>1699</v>
      </c>
      <c r="H174" s="10" t="s">
        <v>1699</v>
      </c>
      <c r="L174" s="10">
        <v>173</v>
      </c>
    </row>
    <row r="175" spans="1:12" ht="14.45" customHeight="1" x14ac:dyDescent="0.25">
      <c r="A175" s="10" t="s">
        <v>172</v>
      </c>
      <c r="B175" s="10" t="s">
        <v>930</v>
      </c>
      <c r="C175" s="10" t="s">
        <v>929</v>
      </c>
      <c r="D175" s="10" t="s">
        <v>926</v>
      </c>
      <c r="E175" s="10" t="s">
        <v>928</v>
      </c>
      <c r="F175" s="10" t="s">
        <v>927</v>
      </c>
      <c r="G175" s="10" t="s">
        <v>925</v>
      </c>
      <c r="H175" s="10" t="s">
        <v>172</v>
      </c>
      <c r="L175" s="10">
        <v>174</v>
      </c>
    </row>
    <row r="176" spans="1:12" ht="14.45" customHeight="1" x14ac:dyDescent="0.25">
      <c r="A176" s="10" t="s">
        <v>1343</v>
      </c>
      <c r="B176" s="10" t="s">
        <v>1359</v>
      </c>
      <c r="C176" s="10" t="s">
        <v>1360</v>
      </c>
      <c r="D176" s="10" t="s">
        <v>1361</v>
      </c>
      <c r="E176" s="10" t="s">
        <v>1362</v>
      </c>
      <c r="F176" s="10" t="s">
        <v>1363</v>
      </c>
      <c r="G176" s="10" t="s">
        <v>1858</v>
      </c>
      <c r="H176" s="10" t="s">
        <v>1343</v>
      </c>
      <c r="L176" s="10">
        <v>175</v>
      </c>
    </row>
    <row r="177" spans="1:12" ht="14.45" customHeight="1" x14ac:dyDescent="0.25">
      <c r="A177" s="10" t="s">
        <v>173</v>
      </c>
      <c r="B177" s="10" t="s">
        <v>936</v>
      </c>
      <c r="C177" s="10" t="s">
        <v>935</v>
      </c>
      <c r="D177" s="10" t="s">
        <v>932</v>
      </c>
      <c r="E177" s="10" t="s">
        <v>934</v>
      </c>
      <c r="F177" s="10" t="s">
        <v>933</v>
      </c>
      <c r="G177" s="10" t="s">
        <v>931</v>
      </c>
      <c r="H177" s="10" t="s">
        <v>173</v>
      </c>
      <c r="L177" s="10">
        <v>176</v>
      </c>
    </row>
    <row r="178" spans="1:12" ht="14.45" customHeight="1" x14ac:dyDescent="0.25">
      <c r="A178" s="10" t="s">
        <v>174</v>
      </c>
      <c r="B178" s="10" t="s">
        <v>939</v>
      </c>
      <c r="C178" s="10" t="s">
        <v>938</v>
      </c>
      <c r="D178" s="10" t="s">
        <v>174</v>
      </c>
      <c r="E178" s="10" t="s">
        <v>174</v>
      </c>
      <c r="F178" s="10" t="s">
        <v>937</v>
      </c>
      <c r="G178" s="10" t="s">
        <v>174</v>
      </c>
      <c r="H178" s="10" t="s">
        <v>174</v>
      </c>
      <c r="L178" s="10">
        <v>177</v>
      </c>
    </row>
    <row r="179" spans="1:12" ht="14.45" customHeight="1" x14ac:dyDescent="0.25">
      <c r="A179" s="10" t="s">
        <v>175</v>
      </c>
      <c r="B179" s="10" t="s">
        <v>945</v>
      </c>
      <c r="C179" s="10" t="s">
        <v>944</v>
      </c>
      <c r="D179" s="10" t="s">
        <v>941</v>
      </c>
      <c r="E179" s="10" t="s">
        <v>943</v>
      </c>
      <c r="F179" s="10" t="s">
        <v>942</v>
      </c>
      <c r="G179" s="10" t="s">
        <v>940</v>
      </c>
      <c r="H179" s="10" t="s">
        <v>175</v>
      </c>
      <c r="L179" s="10">
        <v>178</v>
      </c>
    </row>
    <row r="180" spans="1:12" ht="14.45" customHeight="1" x14ac:dyDescent="0.25">
      <c r="A180" s="10" t="s">
        <v>176</v>
      </c>
      <c r="B180" s="10" t="s">
        <v>951</v>
      </c>
      <c r="C180" s="10" t="s">
        <v>950</v>
      </c>
      <c r="D180" s="10" t="s">
        <v>947</v>
      </c>
      <c r="E180" s="10" t="s">
        <v>949</v>
      </c>
      <c r="F180" s="10" t="s">
        <v>948</v>
      </c>
      <c r="G180" s="10" t="s">
        <v>946</v>
      </c>
      <c r="H180" s="10" t="s">
        <v>176</v>
      </c>
      <c r="L180" s="10">
        <v>179</v>
      </c>
    </row>
    <row r="181" spans="1:12" ht="14.45" customHeight="1" x14ac:dyDescent="0.25">
      <c r="A181" s="10" t="s">
        <v>177</v>
      </c>
      <c r="B181" s="10" t="s">
        <v>957</v>
      </c>
      <c r="C181" s="10" t="s">
        <v>956</v>
      </c>
      <c r="D181" s="10" t="s">
        <v>953</v>
      </c>
      <c r="E181" s="10" t="s">
        <v>955</v>
      </c>
      <c r="F181" s="10" t="s">
        <v>954</v>
      </c>
      <c r="G181" s="10" t="s">
        <v>952</v>
      </c>
      <c r="H181" s="10" t="s">
        <v>177</v>
      </c>
      <c r="L181" s="10">
        <v>180</v>
      </c>
    </row>
    <row r="182" spans="1:12" ht="14.45" customHeight="1" x14ac:dyDescent="0.25">
      <c r="A182" s="10" t="s">
        <v>178</v>
      </c>
      <c r="B182" s="10" t="s">
        <v>963</v>
      </c>
      <c r="C182" s="10" t="s">
        <v>962</v>
      </c>
      <c r="D182" s="10" t="s">
        <v>959</v>
      </c>
      <c r="E182" s="10" t="s">
        <v>961</v>
      </c>
      <c r="F182" s="10" t="s">
        <v>960</v>
      </c>
      <c r="G182" s="10" t="s">
        <v>958</v>
      </c>
      <c r="H182" s="10" t="s">
        <v>178</v>
      </c>
      <c r="L182" s="10">
        <v>181</v>
      </c>
    </row>
    <row r="183" spans="1:12" ht="14.45" customHeight="1" x14ac:dyDescent="0.25">
      <c r="A183" s="10" t="s">
        <v>179</v>
      </c>
      <c r="B183" s="10" t="s">
        <v>966</v>
      </c>
      <c r="C183" s="10" t="s">
        <v>965</v>
      </c>
      <c r="D183" s="10" t="s">
        <v>179</v>
      </c>
      <c r="E183" s="10" t="s">
        <v>179</v>
      </c>
      <c r="F183" s="10" t="s">
        <v>964</v>
      </c>
      <c r="G183" s="10" t="s">
        <v>179</v>
      </c>
      <c r="H183" s="10" t="s">
        <v>179</v>
      </c>
      <c r="L183" s="10">
        <v>182</v>
      </c>
    </row>
    <row r="184" spans="1:12" ht="14.45" customHeight="1" x14ac:dyDescent="0.25">
      <c r="A184" s="10" t="s">
        <v>180</v>
      </c>
      <c r="B184" s="10" t="s">
        <v>971</v>
      </c>
      <c r="C184" s="10" t="s">
        <v>970</v>
      </c>
      <c r="D184" s="10" t="s">
        <v>180</v>
      </c>
      <c r="E184" s="10" t="s">
        <v>969</v>
      </c>
      <c r="F184" s="10" t="s">
        <v>968</v>
      </c>
      <c r="G184" s="10" t="s">
        <v>967</v>
      </c>
      <c r="H184" s="10" t="s">
        <v>180</v>
      </c>
      <c r="L184" s="10">
        <v>183</v>
      </c>
    </row>
    <row r="185" spans="1:12" ht="14.45" customHeight="1" x14ac:dyDescent="0.25">
      <c r="A185" s="10" t="s">
        <v>181</v>
      </c>
      <c r="B185" s="10" t="s">
        <v>977</v>
      </c>
      <c r="C185" s="10" t="s">
        <v>976</v>
      </c>
      <c r="D185" s="10" t="s">
        <v>973</v>
      </c>
      <c r="E185" s="10" t="s">
        <v>975</v>
      </c>
      <c r="F185" s="10" t="s">
        <v>974</v>
      </c>
      <c r="G185" s="10" t="s">
        <v>972</v>
      </c>
      <c r="H185" s="10" t="s">
        <v>181</v>
      </c>
      <c r="L185" s="10">
        <v>184</v>
      </c>
    </row>
    <row r="186" spans="1:12" ht="14.45" customHeight="1" x14ac:dyDescent="0.25">
      <c r="A186" s="10" t="s">
        <v>182</v>
      </c>
      <c r="B186" s="10" t="s">
        <v>983</v>
      </c>
      <c r="C186" s="10" t="s">
        <v>982</v>
      </c>
      <c r="D186" s="10" t="s">
        <v>979</v>
      </c>
      <c r="E186" s="10" t="s">
        <v>981</v>
      </c>
      <c r="F186" s="10" t="s">
        <v>980</v>
      </c>
      <c r="G186" s="10" t="s">
        <v>978</v>
      </c>
      <c r="H186" s="10" t="s">
        <v>182</v>
      </c>
      <c r="L186" s="10">
        <v>185</v>
      </c>
    </row>
    <row r="187" spans="1:12" ht="14.45" customHeight="1" x14ac:dyDescent="0.25">
      <c r="A187" s="10" t="s">
        <v>183</v>
      </c>
      <c r="B187" s="10" t="s">
        <v>989</v>
      </c>
      <c r="C187" s="10" t="s">
        <v>988</v>
      </c>
      <c r="D187" s="10" t="s">
        <v>985</v>
      </c>
      <c r="E187" s="10" t="s">
        <v>987</v>
      </c>
      <c r="F187" s="10" t="s">
        <v>986</v>
      </c>
      <c r="G187" s="10" t="s">
        <v>984</v>
      </c>
      <c r="H187" s="10" t="s">
        <v>183</v>
      </c>
      <c r="L187" s="10">
        <v>186</v>
      </c>
    </row>
    <row r="188" spans="1:12" ht="14.45" customHeight="1" x14ac:dyDescent="0.25">
      <c r="A188" s="10" t="s">
        <v>184</v>
      </c>
      <c r="B188" s="10" t="s">
        <v>388</v>
      </c>
      <c r="C188" s="10" t="s">
        <v>387</v>
      </c>
      <c r="D188" s="10" t="s">
        <v>385</v>
      </c>
      <c r="E188" s="10" t="s">
        <v>184</v>
      </c>
      <c r="F188" s="10" t="s">
        <v>386</v>
      </c>
      <c r="G188" s="10" t="s">
        <v>184</v>
      </c>
      <c r="H188" s="10" t="s">
        <v>184</v>
      </c>
      <c r="L188" s="10">
        <v>187</v>
      </c>
    </row>
    <row r="189" spans="1:12" ht="14.45" customHeight="1" x14ac:dyDescent="0.25">
      <c r="A189" s="10" t="s">
        <v>185</v>
      </c>
      <c r="B189" s="10" t="s">
        <v>995</v>
      </c>
      <c r="C189" s="10" t="s">
        <v>994</v>
      </c>
      <c r="D189" s="10" t="s">
        <v>991</v>
      </c>
      <c r="E189" s="10" t="s">
        <v>993</v>
      </c>
      <c r="F189" s="10" t="s">
        <v>992</v>
      </c>
      <c r="G189" s="10" t="s">
        <v>990</v>
      </c>
      <c r="H189" s="10" t="s">
        <v>185</v>
      </c>
      <c r="L189" s="10">
        <v>188</v>
      </c>
    </row>
    <row r="190" spans="1:12" ht="14.45" customHeight="1" x14ac:dyDescent="0.25">
      <c r="A190" s="10" t="s">
        <v>186</v>
      </c>
      <c r="B190" s="10" t="s">
        <v>1000</v>
      </c>
      <c r="C190" s="10" t="s">
        <v>999</v>
      </c>
      <c r="D190" s="10" t="s">
        <v>996</v>
      </c>
      <c r="E190" s="10" t="s">
        <v>998</v>
      </c>
      <c r="F190" s="10" t="s">
        <v>997</v>
      </c>
      <c r="G190" s="10" t="s">
        <v>186</v>
      </c>
      <c r="H190" s="10" t="s">
        <v>186</v>
      </c>
      <c r="L190" s="10">
        <v>189</v>
      </c>
    </row>
    <row r="191" spans="1:12" ht="14.45" customHeight="1" x14ac:dyDescent="0.25">
      <c r="A191" s="10" t="s">
        <v>187</v>
      </c>
      <c r="B191" s="10" t="s">
        <v>1006</v>
      </c>
      <c r="C191" s="10" t="s">
        <v>1005</v>
      </c>
      <c r="D191" s="10" t="s">
        <v>1002</v>
      </c>
      <c r="E191" s="10" t="s">
        <v>1004</v>
      </c>
      <c r="F191" s="10" t="s">
        <v>1003</v>
      </c>
      <c r="G191" s="10" t="s">
        <v>1001</v>
      </c>
      <c r="H191" s="10" t="s">
        <v>187</v>
      </c>
      <c r="L191" s="10">
        <v>190</v>
      </c>
    </row>
    <row r="192" spans="1:12" ht="14.45" customHeight="1" x14ac:dyDescent="0.25">
      <c r="A192" s="10" t="s">
        <v>188</v>
      </c>
      <c r="B192" s="10" t="s">
        <v>1105</v>
      </c>
      <c r="C192" s="10" t="s">
        <v>1104</v>
      </c>
      <c r="D192" s="10" t="s">
        <v>188</v>
      </c>
      <c r="E192" s="10" t="s">
        <v>1103</v>
      </c>
      <c r="F192" s="10" t="s">
        <v>1102</v>
      </c>
      <c r="G192" s="10" t="s">
        <v>188</v>
      </c>
      <c r="H192" s="10" t="s">
        <v>188</v>
      </c>
      <c r="L192" s="10">
        <v>191</v>
      </c>
    </row>
    <row r="193" spans="1:12" ht="14.45" customHeight="1" x14ac:dyDescent="0.25">
      <c r="A193" s="10" t="s">
        <v>189</v>
      </c>
      <c r="B193" s="10" t="s">
        <v>1009</v>
      </c>
      <c r="C193" s="10" t="s">
        <v>1008</v>
      </c>
      <c r="D193" s="10" t="s">
        <v>189</v>
      </c>
      <c r="E193" s="10" t="s">
        <v>189</v>
      </c>
      <c r="F193" s="10" t="s">
        <v>1007</v>
      </c>
      <c r="G193" s="10" t="s">
        <v>189</v>
      </c>
      <c r="H193" s="10" t="s">
        <v>189</v>
      </c>
      <c r="L193" s="10">
        <v>192</v>
      </c>
    </row>
    <row r="194" spans="1:12" ht="14.45" customHeight="1" x14ac:dyDescent="0.25">
      <c r="A194" s="10" t="s">
        <v>190</v>
      </c>
      <c r="B194" s="10" t="s">
        <v>1012</v>
      </c>
      <c r="C194" s="10" t="s">
        <v>1011</v>
      </c>
      <c r="D194" s="10" t="s">
        <v>190</v>
      </c>
      <c r="E194" s="10" t="s">
        <v>190</v>
      </c>
      <c r="F194" s="10" t="s">
        <v>1010</v>
      </c>
      <c r="G194" s="10" t="s">
        <v>190</v>
      </c>
      <c r="H194" s="10" t="s">
        <v>190</v>
      </c>
      <c r="L194" s="10">
        <v>193</v>
      </c>
    </row>
    <row r="195" spans="1:12" ht="14.45" customHeight="1" x14ac:dyDescent="0.25">
      <c r="A195" s="10" t="s">
        <v>191</v>
      </c>
      <c r="B195" s="10" t="s">
        <v>1018</v>
      </c>
      <c r="C195" s="10" t="s">
        <v>1017</v>
      </c>
      <c r="D195" s="10" t="s">
        <v>1014</v>
      </c>
      <c r="E195" s="10" t="s">
        <v>1016</v>
      </c>
      <c r="F195" s="10" t="s">
        <v>1015</v>
      </c>
      <c r="G195" s="10" t="s">
        <v>1013</v>
      </c>
      <c r="H195" s="10" t="s">
        <v>191</v>
      </c>
      <c r="L195" s="10">
        <v>194</v>
      </c>
    </row>
    <row r="196" spans="1:12" ht="14.45" customHeight="1" x14ac:dyDescent="0.25">
      <c r="A196" s="10" t="s">
        <v>192</v>
      </c>
      <c r="B196" s="10" t="s">
        <v>1024</v>
      </c>
      <c r="C196" s="10" t="s">
        <v>1023</v>
      </c>
      <c r="D196" s="10" t="s">
        <v>1020</v>
      </c>
      <c r="E196" s="10" t="s">
        <v>1022</v>
      </c>
      <c r="F196" s="10" t="s">
        <v>1021</v>
      </c>
      <c r="G196" s="10" t="s">
        <v>1019</v>
      </c>
      <c r="H196" s="10" t="s">
        <v>192</v>
      </c>
      <c r="L196" s="10">
        <v>195</v>
      </c>
    </row>
    <row r="197" spans="1:12" ht="14.45" customHeight="1" x14ac:dyDescent="0.25">
      <c r="A197" s="10" t="s">
        <v>193</v>
      </c>
      <c r="B197" s="10" t="s">
        <v>1029</v>
      </c>
      <c r="C197" s="10" t="s">
        <v>1028</v>
      </c>
      <c r="D197" s="10" t="s">
        <v>1026</v>
      </c>
      <c r="E197" s="49" t="s">
        <v>1848</v>
      </c>
      <c r="F197" s="10" t="s">
        <v>1027</v>
      </c>
      <c r="G197" s="10" t="s">
        <v>1025</v>
      </c>
      <c r="H197" s="10" t="s">
        <v>193</v>
      </c>
      <c r="L197" s="10">
        <v>196</v>
      </c>
    </row>
    <row r="198" spans="1:12" ht="14.45" customHeight="1" x14ac:dyDescent="0.25">
      <c r="A198" s="10" t="s">
        <v>194</v>
      </c>
      <c r="B198" s="10" t="s">
        <v>1033</v>
      </c>
      <c r="C198" s="10" t="s">
        <v>1032</v>
      </c>
      <c r="D198" s="10" t="s">
        <v>1030</v>
      </c>
      <c r="E198" s="10" t="s">
        <v>194</v>
      </c>
      <c r="F198" s="10" t="s">
        <v>1031</v>
      </c>
      <c r="G198" s="10" t="s">
        <v>194</v>
      </c>
      <c r="H198" s="10" t="s">
        <v>194</v>
      </c>
      <c r="L198" s="10">
        <v>197</v>
      </c>
    </row>
    <row r="199" spans="1:12" ht="14.45" customHeight="1" x14ac:dyDescent="0.25">
      <c r="A199" s="10" t="s">
        <v>195</v>
      </c>
      <c r="B199" s="10" t="s">
        <v>1038</v>
      </c>
      <c r="C199" s="10" t="s">
        <v>1037</v>
      </c>
      <c r="D199" s="10" t="s">
        <v>195</v>
      </c>
      <c r="E199" s="10" t="s">
        <v>1036</v>
      </c>
      <c r="F199" s="10" t="s">
        <v>1035</v>
      </c>
      <c r="G199" s="10" t="s">
        <v>1034</v>
      </c>
      <c r="H199" s="10" t="s">
        <v>195</v>
      </c>
      <c r="L199" s="10">
        <v>198</v>
      </c>
    </row>
    <row r="200" spans="1:12" ht="14.45" customHeight="1" x14ac:dyDescent="0.25">
      <c r="A200" s="10" t="s">
        <v>196</v>
      </c>
      <c r="B200" s="10" t="s">
        <v>1044</v>
      </c>
      <c r="C200" s="10" t="s">
        <v>1043</v>
      </c>
      <c r="D200" s="10" t="s">
        <v>1040</v>
      </c>
      <c r="E200" s="10" t="s">
        <v>1042</v>
      </c>
      <c r="F200" s="10" t="s">
        <v>1041</v>
      </c>
      <c r="G200" s="10" t="s">
        <v>1039</v>
      </c>
      <c r="H200" s="10" t="s">
        <v>196</v>
      </c>
      <c r="L200" s="10">
        <v>199</v>
      </c>
    </row>
    <row r="201" spans="1:12" ht="14.45" customHeight="1" x14ac:dyDescent="0.25">
      <c r="A201" s="10" t="s">
        <v>197</v>
      </c>
      <c r="B201" s="10" t="s">
        <v>1049</v>
      </c>
      <c r="C201" s="10" t="s">
        <v>1048</v>
      </c>
      <c r="D201" s="10" t="s">
        <v>1046</v>
      </c>
      <c r="E201" s="10" t="s">
        <v>1045</v>
      </c>
      <c r="F201" s="10" t="s">
        <v>1047</v>
      </c>
      <c r="G201" s="10" t="s">
        <v>1045</v>
      </c>
      <c r="H201" s="10" t="s">
        <v>197</v>
      </c>
      <c r="L201" s="10">
        <v>200</v>
      </c>
    </row>
    <row r="202" spans="1:12" ht="14.45" customHeight="1" x14ac:dyDescent="0.25">
      <c r="A202" s="10" t="s">
        <v>198</v>
      </c>
      <c r="B202" s="10" t="s">
        <v>1055</v>
      </c>
      <c r="C202" s="10" t="s">
        <v>1054</v>
      </c>
      <c r="D202" s="10" t="s">
        <v>1051</v>
      </c>
      <c r="E202" s="10" t="s">
        <v>1053</v>
      </c>
      <c r="F202" s="10" t="s">
        <v>1052</v>
      </c>
      <c r="G202" s="10" t="s">
        <v>1050</v>
      </c>
      <c r="H202" s="10" t="s">
        <v>198</v>
      </c>
      <c r="L202" s="10">
        <v>201</v>
      </c>
    </row>
    <row r="203" spans="1:12" ht="14.45" customHeight="1" x14ac:dyDescent="0.25">
      <c r="A203" s="12" t="s">
        <v>1407</v>
      </c>
      <c r="B203" s="10" t="s">
        <v>1434</v>
      </c>
      <c r="C203" s="10" t="s">
        <v>1456</v>
      </c>
      <c r="D203" s="10" t="s">
        <v>1475</v>
      </c>
      <c r="E203" s="12" t="s">
        <v>1409</v>
      </c>
      <c r="F203" s="10" t="s">
        <v>1495</v>
      </c>
      <c r="G203" s="10" t="s">
        <v>1510</v>
      </c>
      <c r="H203" s="12" t="s">
        <v>1407</v>
      </c>
      <c r="I203" s="10">
        <v>1</v>
      </c>
      <c r="L203" s="10">
        <v>202</v>
      </c>
    </row>
    <row r="204" spans="1:12" ht="14.45" customHeight="1" x14ac:dyDescent="0.25">
      <c r="A204" s="12" t="s">
        <v>1408</v>
      </c>
      <c r="B204" s="10" t="s">
        <v>1435</v>
      </c>
      <c r="C204" s="10" t="s">
        <v>1457</v>
      </c>
      <c r="D204" s="10" t="s">
        <v>1476</v>
      </c>
      <c r="E204" s="12" t="s">
        <v>1410</v>
      </c>
      <c r="F204" s="10" t="s">
        <v>1496</v>
      </c>
      <c r="G204" s="10" t="s">
        <v>1511</v>
      </c>
      <c r="H204" s="12" t="s">
        <v>1408</v>
      </c>
      <c r="I204" s="10">
        <v>1</v>
      </c>
      <c r="L204" s="10">
        <v>203</v>
      </c>
    </row>
    <row r="205" spans="1:12" ht="14.45" customHeight="1" x14ac:dyDescent="0.25">
      <c r="A205" s="10" t="s">
        <v>199</v>
      </c>
      <c r="B205" s="10" t="s">
        <v>1059</v>
      </c>
      <c r="C205" s="10" t="s">
        <v>1058</v>
      </c>
      <c r="D205" s="10" t="s">
        <v>199</v>
      </c>
      <c r="E205" s="10" t="s">
        <v>1057</v>
      </c>
      <c r="F205" s="10" t="s">
        <v>1056</v>
      </c>
      <c r="G205" s="10" t="s">
        <v>199</v>
      </c>
      <c r="H205" s="10" t="s">
        <v>199</v>
      </c>
      <c r="L205" s="10">
        <v>204</v>
      </c>
    </row>
    <row r="206" spans="1:12" ht="14.45" customHeight="1" x14ac:dyDescent="0.25">
      <c r="A206" s="10" t="s">
        <v>200</v>
      </c>
      <c r="B206" s="10" t="s">
        <v>1065</v>
      </c>
      <c r="C206" s="10" t="s">
        <v>1064</v>
      </c>
      <c r="D206" s="10" t="s">
        <v>1061</v>
      </c>
      <c r="E206" s="10" t="s">
        <v>1063</v>
      </c>
      <c r="F206" s="10" t="s">
        <v>1062</v>
      </c>
      <c r="G206" s="10" t="s">
        <v>1060</v>
      </c>
      <c r="H206" s="10" t="s">
        <v>200</v>
      </c>
      <c r="L206" s="10">
        <v>205</v>
      </c>
    </row>
    <row r="207" spans="1:12" ht="14.45" customHeight="1" x14ac:dyDescent="0.25">
      <c r="A207" s="10" t="s">
        <v>201</v>
      </c>
      <c r="B207" s="10" t="s">
        <v>1068</v>
      </c>
      <c r="C207" s="10" t="s">
        <v>1067</v>
      </c>
      <c r="D207" s="10" t="s">
        <v>201</v>
      </c>
      <c r="E207" s="10" t="s">
        <v>201</v>
      </c>
      <c r="F207" s="10" t="s">
        <v>1066</v>
      </c>
      <c r="G207" s="10" t="s">
        <v>201</v>
      </c>
      <c r="H207" s="10" t="s">
        <v>201</v>
      </c>
      <c r="L207" s="10">
        <v>206</v>
      </c>
    </row>
    <row r="208" spans="1:12" ht="14.45" customHeight="1" x14ac:dyDescent="0.25">
      <c r="A208" s="10" t="s">
        <v>1069</v>
      </c>
      <c r="B208" s="10" t="s">
        <v>1072</v>
      </c>
      <c r="C208" s="10" t="s">
        <v>1071</v>
      </c>
      <c r="D208" s="10" t="s">
        <v>1069</v>
      </c>
      <c r="E208" s="49" t="s">
        <v>1069</v>
      </c>
      <c r="F208" s="10" t="s">
        <v>1070</v>
      </c>
      <c r="G208" s="10" t="s">
        <v>1069</v>
      </c>
      <c r="H208" s="10" t="s">
        <v>1069</v>
      </c>
      <c r="L208" s="10">
        <v>207</v>
      </c>
    </row>
    <row r="209" spans="1:12" ht="14.45" customHeight="1" x14ac:dyDescent="0.25">
      <c r="A209" s="10" t="s">
        <v>202</v>
      </c>
      <c r="B209" s="10" t="s">
        <v>1077</v>
      </c>
      <c r="C209" s="10" t="s">
        <v>1076</v>
      </c>
      <c r="D209" s="10" t="s">
        <v>1073</v>
      </c>
      <c r="E209" s="10" t="s">
        <v>1075</v>
      </c>
      <c r="F209" s="10" t="s">
        <v>1074</v>
      </c>
      <c r="G209" s="10" t="s">
        <v>1073</v>
      </c>
      <c r="H209" s="10" t="s">
        <v>202</v>
      </c>
      <c r="L209" s="10">
        <v>208</v>
      </c>
    </row>
    <row r="210" spans="1:12" ht="14.45" customHeight="1" x14ac:dyDescent="0.25">
      <c r="A210" s="10" t="s">
        <v>203</v>
      </c>
      <c r="B210" s="10" t="s">
        <v>1082</v>
      </c>
      <c r="C210" s="10" t="s">
        <v>1081</v>
      </c>
      <c r="D210" s="10" t="s">
        <v>1078</v>
      </c>
      <c r="E210" s="10" t="s">
        <v>1080</v>
      </c>
      <c r="F210" s="10" t="s">
        <v>1079</v>
      </c>
      <c r="G210" s="49" t="s">
        <v>1850</v>
      </c>
      <c r="H210" s="10" t="s">
        <v>203</v>
      </c>
      <c r="L210" s="10">
        <v>209</v>
      </c>
    </row>
    <row r="211" spans="1:12" ht="14.45" customHeight="1" x14ac:dyDescent="0.25">
      <c r="A211" s="10" t="s">
        <v>204</v>
      </c>
      <c r="B211" s="10" t="s">
        <v>1087</v>
      </c>
      <c r="C211" s="10" t="s">
        <v>1086</v>
      </c>
      <c r="D211" s="10" t="s">
        <v>1084</v>
      </c>
      <c r="E211" s="49" t="s">
        <v>1849</v>
      </c>
      <c r="F211" s="10" t="s">
        <v>1085</v>
      </c>
      <c r="G211" s="10" t="s">
        <v>1083</v>
      </c>
      <c r="H211" s="10" t="s">
        <v>204</v>
      </c>
      <c r="L211" s="10">
        <v>210</v>
      </c>
    </row>
    <row r="212" spans="1:12" ht="14.45" customHeight="1" x14ac:dyDescent="0.25">
      <c r="A212" s="10" t="s">
        <v>205</v>
      </c>
      <c r="B212" s="10" t="s">
        <v>1097</v>
      </c>
      <c r="C212" s="10" t="s">
        <v>1096</v>
      </c>
      <c r="D212" s="10" t="s">
        <v>1093</v>
      </c>
      <c r="E212" s="10" t="s">
        <v>1095</v>
      </c>
      <c r="F212" s="10" t="s">
        <v>1094</v>
      </c>
      <c r="G212" s="10" t="s">
        <v>205</v>
      </c>
      <c r="H212" s="10" t="s">
        <v>205</v>
      </c>
      <c r="L212" s="10">
        <v>211</v>
      </c>
    </row>
    <row r="213" spans="1:12" ht="14.45" customHeight="1" x14ac:dyDescent="0.25">
      <c r="A213" s="10" t="s">
        <v>206</v>
      </c>
      <c r="B213" s="10" t="s">
        <v>1101</v>
      </c>
      <c r="C213" s="10" t="s">
        <v>1100</v>
      </c>
      <c r="D213" s="10" t="s">
        <v>206</v>
      </c>
      <c r="E213" s="10" t="s">
        <v>1099</v>
      </c>
      <c r="F213" s="10" t="s">
        <v>1098</v>
      </c>
      <c r="G213" s="10" t="s">
        <v>206</v>
      </c>
      <c r="H213" s="10" t="s">
        <v>206</v>
      </c>
      <c r="L213" s="10">
        <v>212</v>
      </c>
    </row>
    <row r="219" spans="1:12" ht="14.45" customHeight="1" x14ac:dyDescent="0.25">
      <c r="B219" s="13"/>
    </row>
  </sheetData>
  <autoFilter ref="A1:L213" xr:uid="{00000000-0009-0000-0000-000002000000}">
    <sortState xmlns:xlrd2="http://schemas.microsoft.com/office/spreadsheetml/2017/richdata2" ref="A2:L212">
      <sortCondition ref="A1"/>
    </sortState>
  </autoFilter>
  <customSheetViews>
    <customSheetView guid="{55CB2F9C-2357-428D-852E-18ACB181BD79}" showAutoFilter="1" topLeftCell="A178">
      <selection activeCell="H32" sqref="H32"/>
      <pageMargins left="0.7" right="0.7" top="0.75" bottom="0.75" header="0.3" footer="0.3"/>
      <autoFilter ref="B1:L1" xr:uid="{00000000-0000-0000-0000-000000000000}"/>
    </customSheetView>
    <customSheetView guid="{CA2D4ED2-3B56-4FCC-A2C5-F12419775B91}" state="hidden" topLeftCell="A58">
      <selection activeCell="A89" sqref="A89"/>
      <pageMargins left="0.7" right="0.7" top="0.75" bottom="0.75" header="0.3" footer="0.3"/>
    </customSheetView>
    <customSheetView guid="{A79DB5F5-D22C-48B3-A03F-F2E4D0C3D777}" state="hidden" topLeftCell="A58">
      <selection activeCell="A102" sqref="A102"/>
      <pageMargins left="0.7" right="0.7" top="0.75" bottom="0.75" header="0.3" footer="0.3"/>
    </customSheetView>
    <customSheetView guid="{3F2EE6D6-D722-4FD4-860F-38562C7DBB90}" state="hidden">
      <selection sqref="A1:A65536"/>
      <pageMargins left="0.7" right="0.7" top="0.75" bottom="0.75" header="0.3" footer="0.3"/>
    </customSheetView>
    <customSheetView guid="{9E112B76-9E3F-4F62-A06D-3E0CA850ED2E}" state="hidden">
      <selection sqref="A1:A65536"/>
      <pageMargins left="0.7" right="0.7" top="0.75" bottom="0.75" header="0.3" footer="0.3"/>
    </customSheetView>
    <customSheetView guid="{71F4B2F0-DD2A-4B15-9272-BEAAA24B17FE}" state="hidden">
      <selection sqref="A1:A65536"/>
      <pageMargins left="0.7" right="0.7" top="0.75" bottom="0.75" header="0.3" footer="0.3"/>
    </customSheetView>
    <customSheetView guid="{9D9106E9-2FEF-444D-BF01-642D5A3D45AF}" state="hidden">
      <selection sqref="A1:A65536"/>
      <pageMargins left="0.7" right="0.7" top="0.75" bottom="0.75" header="0.3" footer="0.3"/>
    </customSheetView>
    <customSheetView guid="{D6C4D851-DE06-41FC-A236-F9F5518E4AC0}" state="hidden">
      <selection sqref="A1:A65536"/>
      <pageMargins left="0.7" right="0.7" top="0.75" bottom="0.75" header="0.3" footer="0.3"/>
    </customSheetView>
    <customSheetView guid="{01670FF7-1AD5-413F-AA0E-0EB92270E4E0}" state="hidden">
      <selection sqref="A1:A65536"/>
      <pageMargins left="0.7" right="0.7" top="0.75" bottom="0.75" header="0.3" footer="0.3"/>
    </customSheetView>
    <customSheetView guid="{B46E4585-2C1A-4E77-85D9-2C48DC21844B}" state="hidden">
      <selection sqref="A1:A65536"/>
      <pageMargins left="0.7" right="0.7" top="0.75" bottom="0.75" header="0.3" footer="0.3"/>
    </customSheetView>
    <customSheetView guid="{E6442CB7-8B4C-477F-B3E7-6AAF3CC03E15}" state="hidden">
      <selection sqref="A1:A65536"/>
      <pageMargins left="0.7" right="0.7" top="0.75" bottom="0.75" header="0.3" footer="0.3"/>
    </customSheetView>
    <customSheetView guid="{189AA3A3-E7F6-4F73-9681-D846A835EFFC}" state="hidden" topLeftCell="A58">
      <selection activeCell="A89" sqref="A89"/>
      <pageMargins left="0.7" right="0.7" top="0.75" bottom="0.75" header="0.3" footer="0.3"/>
    </customSheetView>
    <customSheetView guid="{CEB959CA-CDB3-408C-8F2D-069E2B7E298F}" showAutoFilter="1">
      <selection activeCell="H2" sqref="H2:H212"/>
      <pageMargins left="0.7" right="0.7" top="0.75" bottom="0.75" header="0.3" footer="0.3"/>
      <autoFilter ref="B1:I1" xr:uid="{00000000-0000-0000-0000-000000000000}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66"/>
  </sheetPr>
  <dimension ref="A1:CG8"/>
  <sheetViews>
    <sheetView workbookViewId="0"/>
  </sheetViews>
  <sheetFormatPr defaultColWidth="13.42578125" defaultRowHeight="51.6" customHeight="1" x14ac:dyDescent="0.25"/>
  <cols>
    <col min="1" max="64" width="13.42578125" style="40"/>
    <col min="65" max="65" width="13.42578125" style="14"/>
    <col min="66" max="16384" width="13.42578125" style="40"/>
  </cols>
  <sheetData>
    <row r="1" spans="1:85" s="18" customFormat="1" ht="51.6" customHeight="1" x14ac:dyDescent="0.25">
      <c r="A1" s="14" t="s">
        <v>7</v>
      </c>
      <c r="B1" s="14" t="s">
        <v>1746</v>
      </c>
      <c r="C1" s="14" t="s">
        <v>1629</v>
      </c>
      <c r="D1" s="14" t="s">
        <v>1630</v>
      </c>
      <c r="E1" s="15" t="s">
        <v>1707</v>
      </c>
      <c r="F1" s="15" t="s">
        <v>1708</v>
      </c>
      <c r="G1" s="15" t="s">
        <v>1709</v>
      </c>
      <c r="H1" s="15" t="s">
        <v>1710</v>
      </c>
      <c r="I1" s="15" t="s">
        <v>1711</v>
      </c>
      <c r="J1" s="15" t="s">
        <v>1712</v>
      </c>
      <c r="K1" s="14" t="s">
        <v>207</v>
      </c>
      <c r="L1" s="14" t="s">
        <v>1364</v>
      </c>
      <c r="M1" s="14" t="s">
        <v>1313</v>
      </c>
      <c r="N1" s="14" t="s">
        <v>8</v>
      </c>
      <c r="O1" s="14" t="s">
        <v>9</v>
      </c>
      <c r="P1" s="14" t="s">
        <v>1524</v>
      </c>
      <c r="Q1" s="14" t="s">
        <v>1759</v>
      </c>
      <c r="R1" s="14" t="s">
        <v>1312</v>
      </c>
      <c r="S1" s="14" t="s">
        <v>8</v>
      </c>
      <c r="T1" s="14" t="s">
        <v>9</v>
      </c>
      <c r="U1" s="14" t="s">
        <v>11</v>
      </c>
      <c r="V1" s="14" t="s">
        <v>1365</v>
      </c>
      <c r="W1" s="14" t="s">
        <v>12</v>
      </c>
      <c r="X1" s="14" t="s">
        <v>1713</v>
      </c>
      <c r="Y1" s="14" t="s">
        <v>1714</v>
      </c>
      <c r="Z1" s="14" t="s">
        <v>13</v>
      </c>
      <c r="AA1" s="14" t="s">
        <v>1366</v>
      </c>
      <c r="AB1" s="14" t="s">
        <v>14</v>
      </c>
      <c r="AC1" s="16" t="s">
        <v>1715</v>
      </c>
      <c r="AD1" s="16" t="s">
        <v>1726</v>
      </c>
      <c r="AE1" s="16" t="s">
        <v>1727</v>
      </c>
      <c r="AF1" s="14" t="s">
        <v>1731</v>
      </c>
      <c r="AG1" s="16" t="s">
        <v>1730</v>
      </c>
      <c r="AH1" s="15" t="s">
        <v>1760</v>
      </c>
      <c r="AI1" s="16" t="s">
        <v>1728</v>
      </c>
      <c r="AJ1" s="14" t="s">
        <v>1729</v>
      </c>
      <c r="AK1" s="14" t="s">
        <v>1525</v>
      </c>
      <c r="AL1" s="14" t="s">
        <v>1367</v>
      </c>
      <c r="AM1" s="14" t="s">
        <v>1368</v>
      </c>
      <c r="AN1" s="14" t="s">
        <v>15</v>
      </c>
      <c r="AO1" s="14" t="s">
        <v>16</v>
      </c>
      <c r="AP1" s="69" t="s">
        <v>1931</v>
      </c>
      <c r="AQ1" s="14" t="s">
        <v>1369</v>
      </c>
      <c r="AR1" s="14" t="s">
        <v>1370</v>
      </c>
      <c r="AS1" s="14" t="s">
        <v>17</v>
      </c>
      <c r="AT1" s="14" t="s">
        <v>18</v>
      </c>
      <c r="AU1" s="14" t="s">
        <v>19</v>
      </c>
      <c r="AV1" s="14" t="s">
        <v>20</v>
      </c>
      <c r="AW1" s="14" t="s">
        <v>21</v>
      </c>
      <c r="AX1" s="14" t="s">
        <v>22</v>
      </c>
      <c r="AY1" s="14" t="s">
        <v>23</v>
      </c>
      <c r="AZ1" s="14" t="s">
        <v>1371</v>
      </c>
      <c r="BA1" s="14" t="s">
        <v>24</v>
      </c>
      <c r="BB1" s="14" t="s">
        <v>8</v>
      </c>
      <c r="BC1" s="14" t="s">
        <v>9</v>
      </c>
      <c r="BD1" s="14" t="s">
        <v>1316</v>
      </c>
      <c r="BE1" s="14" t="s">
        <v>1372</v>
      </c>
      <c r="BF1" s="14" t="s">
        <v>25</v>
      </c>
      <c r="BG1" s="14" t="s">
        <v>26</v>
      </c>
      <c r="BH1" s="14" t="s">
        <v>27</v>
      </c>
      <c r="BI1" s="14" t="s">
        <v>28</v>
      </c>
      <c r="BJ1" s="14" t="s">
        <v>1376</v>
      </c>
      <c r="BK1" s="14" t="s">
        <v>1373</v>
      </c>
      <c r="BL1" s="14" t="s">
        <v>1374</v>
      </c>
      <c r="BM1" s="14" t="s">
        <v>1697</v>
      </c>
      <c r="BN1" s="14" t="s">
        <v>9</v>
      </c>
      <c r="BO1" s="14" t="s">
        <v>10</v>
      </c>
      <c r="BP1" s="14" t="s">
        <v>1375</v>
      </c>
      <c r="BQ1" s="14" t="s">
        <v>208</v>
      </c>
      <c r="BR1" s="15" t="s">
        <v>1641</v>
      </c>
      <c r="BS1" s="14" t="s">
        <v>1642</v>
      </c>
      <c r="BT1" s="14" t="s">
        <v>1647</v>
      </c>
      <c r="BU1" s="14" t="s">
        <v>1643</v>
      </c>
      <c r="BV1" s="14" t="s">
        <v>1644</v>
      </c>
      <c r="BW1" s="14" t="s">
        <v>1761</v>
      </c>
      <c r="BX1" s="14" t="s">
        <v>1762</v>
      </c>
      <c r="BY1" s="14" t="s">
        <v>1645</v>
      </c>
      <c r="BZ1" s="14" t="s">
        <v>1646</v>
      </c>
      <c r="CA1" s="14" t="s">
        <v>1763</v>
      </c>
      <c r="CB1" s="14" t="s">
        <v>1764</v>
      </c>
      <c r="CC1" s="17" t="s">
        <v>1721</v>
      </c>
      <c r="CD1" s="17" t="s">
        <v>1722</v>
      </c>
      <c r="CE1" s="17" t="s">
        <v>1723</v>
      </c>
      <c r="CF1" s="17" t="s">
        <v>1724</v>
      </c>
      <c r="CG1" s="17" t="s">
        <v>1725</v>
      </c>
    </row>
    <row r="2" spans="1:85" s="14" customFormat="1" ht="51.6" customHeight="1" x14ac:dyDescent="0.25">
      <c r="A2" s="19" t="s">
        <v>1298</v>
      </c>
      <c r="B2" s="19" t="s">
        <v>1747</v>
      </c>
      <c r="C2" s="19" t="s">
        <v>1634</v>
      </c>
      <c r="D2" s="19" t="s">
        <v>1859</v>
      </c>
      <c r="E2" s="20" t="s">
        <v>1765</v>
      </c>
      <c r="F2" s="20" t="s">
        <v>1766</v>
      </c>
      <c r="G2" s="20" t="s">
        <v>1767</v>
      </c>
      <c r="H2" s="20" t="s">
        <v>1768</v>
      </c>
      <c r="I2" s="20" t="s">
        <v>1769</v>
      </c>
      <c r="J2" s="20" t="s">
        <v>1770</v>
      </c>
      <c r="K2" s="20" t="s">
        <v>1260</v>
      </c>
      <c r="L2" s="56" t="s">
        <v>1860</v>
      </c>
      <c r="M2" s="19" t="s">
        <v>1285</v>
      </c>
      <c r="N2" s="20" t="s">
        <v>1295</v>
      </c>
      <c r="O2" s="20" t="s">
        <v>1258</v>
      </c>
      <c r="P2" s="20" t="s">
        <v>1526</v>
      </c>
      <c r="Q2" s="52" t="s">
        <v>1861</v>
      </c>
      <c r="R2" s="19" t="s">
        <v>1286</v>
      </c>
      <c r="S2" s="20" t="s">
        <v>1295</v>
      </c>
      <c r="T2" s="20" t="s">
        <v>1258</v>
      </c>
      <c r="U2" s="20" t="s">
        <v>1261</v>
      </c>
      <c r="V2" s="52" t="s">
        <v>1862</v>
      </c>
      <c r="W2" s="21" t="s">
        <v>1287</v>
      </c>
      <c r="X2" s="19" t="s">
        <v>1753</v>
      </c>
      <c r="Y2" s="19" t="s">
        <v>1756</v>
      </c>
      <c r="Z2" s="19" t="s">
        <v>1262</v>
      </c>
      <c r="AA2" s="56" t="s">
        <v>1863</v>
      </c>
      <c r="AB2" s="19" t="s">
        <v>1288</v>
      </c>
      <c r="AC2" s="19" t="s">
        <v>1527</v>
      </c>
      <c r="AD2" s="19" t="s">
        <v>1528</v>
      </c>
      <c r="AE2" s="19" t="s">
        <v>1529</v>
      </c>
      <c r="AF2" s="19" t="s">
        <v>1530</v>
      </c>
      <c r="AG2" s="19" t="s">
        <v>1742</v>
      </c>
      <c r="AH2" s="19" t="s">
        <v>1795</v>
      </c>
      <c r="AI2" s="19" t="s">
        <v>1741</v>
      </c>
      <c r="AJ2" s="19" t="s">
        <v>1531</v>
      </c>
      <c r="AK2" s="19" t="s">
        <v>1532</v>
      </c>
      <c r="AL2" s="19" t="s">
        <v>1533</v>
      </c>
      <c r="AM2" s="19" t="s">
        <v>1289</v>
      </c>
      <c r="AN2" s="19" t="s">
        <v>1297</v>
      </c>
      <c r="AO2" s="20" t="s">
        <v>1263</v>
      </c>
      <c r="AP2" s="70" t="s">
        <v>1932</v>
      </c>
      <c r="AQ2" s="22" t="s">
        <v>1864</v>
      </c>
      <c r="AR2" s="19" t="s">
        <v>1534</v>
      </c>
      <c r="AS2" s="19" t="s">
        <v>1290</v>
      </c>
      <c r="AT2" s="19" t="s">
        <v>1296</v>
      </c>
      <c r="AU2" s="19" t="s">
        <v>1264</v>
      </c>
      <c r="AV2" s="19" t="s">
        <v>1265</v>
      </c>
      <c r="AW2" s="56" t="s">
        <v>1865</v>
      </c>
      <c r="AX2" s="19" t="s">
        <v>1266</v>
      </c>
      <c r="AY2" s="19" t="s">
        <v>1267</v>
      </c>
      <c r="AZ2" s="19" t="s">
        <v>1535</v>
      </c>
      <c r="BA2" s="19" t="s">
        <v>1291</v>
      </c>
      <c r="BB2" s="20" t="s">
        <v>1295</v>
      </c>
      <c r="BC2" s="19" t="s">
        <v>1258</v>
      </c>
      <c r="BD2" s="22" t="s">
        <v>1268</v>
      </c>
      <c r="BE2" s="19" t="s">
        <v>1536</v>
      </c>
      <c r="BF2" s="19" t="s">
        <v>1292</v>
      </c>
      <c r="BG2" s="19" t="s">
        <v>1269</v>
      </c>
      <c r="BH2" s="19" t="s">
        <v>1270</v>
      </c>
      <c r="BI2" s="19" t="s">
        <v>1271</v>
      </c>
      <c r="BJ2" s="56" t="s">
        <v>1866</v>
      </c>
      <c r="BK2" s="19" t="s">
        <v>1537</v>
      </c>
      <c r="BL2" s="19" t="s">
        <v>1293</v>
      </c>
      <c r="BM2" s="14" t="s">
        <v>1691</v>
      </c>
      <c r="BN2" s="20" t="s">
        <v>1258</v>
      </c>
      <c r="BO2" s="20" t="s">
        <v>1259</v>
      </c>
      <c r="BP2" s="52" t="s">
        <v>1892</v>
      </c>
      <c r="BQ2" s="21" t="s">
        <v>1294</v>
      </c>
      <c r="BR2" s="21" t="s">
        <v>1800</v>
      </c>
      <c r="BS2" s="19" t="s">
        <v>1648</v>
      </c>
      <c r="BT2" s="20" t="s">
        <v>1652</v>
      </c>
      <c r="BU2" s="14" t="s">
        <v>1657</v>
      </c>
      <c r="BV2" s="14" t="s">
        <v>1658</v>
      </c>
      <c r="BW2" s="14" t="s">
        <v>1659</v>
      </c>
      <c r="BX2" s="14" t="s">
        <v>1660</v>
      </c>
      <c r="BY2" s="14" t="s">
        <v>1661</v>
      </c>
      <c r="BZ2" s="14" t="s">
        <v>1662</v>
      </c>
      <c r="CA2" s="14" t="s">
        <v>1663</v>
      </c>
      <c r="CB2" s="14" t="s">
        <v>1664</v>
      </c>
      <c r="CC2" s="50" t="s">
        <v>1867</v>
      </c>
      <c r="CD2" s="14" t="s">
        <v>1868</v>
      </c>
      <c r="CE2" s="50" t="s">
        <v>1869</v>
      </c>
      <c r="CF2" s="14" t="s">
        <v>1870</v>
      </c>
      <c r="CG2" s="14" t="s">
        <v>1804</v>
      </c>
    </row>
    <row r="3" spans="1:85" s="27" customFormat="1" ht="51.6" customHeight="1" x14ac:dyDescent="0.25">
      <c r="A3" s="23" t="s">
        <v>1232</v>
      </c>
      <c r="B3" s="18" t="s">
        <v>1748</v>
      </c>
      <c r="C3" s="18" t="s">
        <v>1633</v>
      </c>
      <c r="D3" s="23" t="s">
        <v>1919</v>
      </c>
      <c r="E3" s="24" t="s">
        <v>1927</v>
      </c>
      <c r="F3" s="24" t="s">
        <v>1920</v>
      </c>
      <c r="G3" s="24" t="s">
        <v>1925</v>
      </c>
      <c r="H3" s="24" t="s">
        <v>1928</v>
      </c>
      <c r="I3" s="24" t="s">
        <v>1921</v>
      </c>
      <c r="J3" s="24" t="s">
        <v>1924</v>
      </c>
      <c r="K3" s="24" t="s">
        <v>1923</v>
      </c>
      <c r="L3" s="23" t="s">
        <v>1538</v>
      </c>
      <c r="M3" s="23" t="s">
        <v>1236</v>
      </c>
      <c r="N3" s="23" t="s">
        <v>1233</v>
      </c>
      <c r="O3" s="23" t="s">
        <v>1234</v>
      </c>
      <c r="P3" s="24" t="s">
        <v>1922</v>
      </c>
      <c r="Q3" s="21" t="s">
        <v>1539</v>
      </c>
      <c r="R3" s="23" t="s">
        <v>1236</v>
      </c>
      <c r="S3" s="23" t="s">
        <v>1233</v>
      </c>
      <c r="T3" s="23" t="s">
        <v>1234</v>
      </c>
      <c r="U3" s="24" t="s">
        <v>1926</v>
      </c>
      <c r="V3" s="21" t="s">
        <v>1540</v>
      </c>
      <c r="W3" s="23" t="s">
        <v>1236</v>
      </c>
      <c r="X3" s="23" t="s">
        <v>1237</v>
      </c>
      <c r="Y3" s="23" t="s">
        <v>1906</v>
      </c>
      <c r="Z3" s="23" t="s">
        <v>1907</v>
      </c>
      <c r="AA3" s="23" t="s">
        <v>1541</v>
      </c>
      <c r="AB3" s="23" t="s">
        <v>1236</v>
      </c>
      <c r="AC3" s="23" t="s">
        <v>1542</v>
      </c>
      <c r="AD3" s="23" t="s">
        <v>1543</v>
      </c>
      <c r="AE3" s="23" t="s">
        <v>1544</v>
      </c>
      <c r="AF3" s="23" t="s">
        <v>1545</v>
      </c>
      <c r="AG3" s="23" t="s">
        <v>1716</v>
      </c>
      <c r="AH3" s="23" t="s">
        <v>1796</v>
      </c>
      <c r="AI3" s="23" t="s">
        <v>1718</v>
      </c>
      <c r="AJ3" s="23" t="s">
        <v>1546</v>
      </c>
      <c r="AK3" s="23" t="s">
        <v>1547</v>
      </c>
      <c r="AL3" s="23" t="s">
        <v>1548</v>
      </c>
      <c r="AM3" s="23" t="s">
        <v>1236</v>
      </c>
      <c r="AN3" s="23" t="s">
        <v>1238</v>
      </c>
      <c r="AO3" s="24" t="s">
        <v>1239</v>
      </c>
      <c r="AP3" s="71" t="s">
        <v>1933</v>
      </c>
      <c r="AQ3" s="18" t="s">
        <v>1240</v>
      </c>
      <c r="AR3" s="23" t="s">
        <v>1549</v>
      </c>
      <c r="AS3" s="23" t="s">
        <v>1236</v>
      </c>
      <c r="AT3" s="23" t="s">
        <v>1241</v>
      </c>
      <c r="AU3" s="23" t="s">
        <v>1242</v>
      </c>
      <c r="AV3" s="23" t="s">
        <v>1243</v>
      </c>
      <c r="AW3" s="23" t="s">
        <v>1244</v>
      </c>
      <c r="AX3" s="23" t="s">
        <v>1245</v>
      </c>
      <c r="AY3" s="23" t="s">
        <v>1246</v>
      </c>
      <c r="AZ3" s="23" t="s">
        <v>1550</v>
      </c>
      <c r="BA3" s="23" t="s">
        <v>1236</v>
      </c>
      <c r="BB3" s="23" t="s">
        <v>1233</v>
      </c>
      <c r="BC3" s="23" t="s">
        <v>1234</v>
      </c>
      <c r="BD3" s="25" t="s">
        <v>1247</v>
      </c>
      <c r="BE3" s="23" t="s">
        <v>1551</v>
      </c>
      <c r="BF3" s="23" t="s">
        <v>1236</v>
      </c>
      <c r="BG3" s="23" t="s">
        <v>1248</v>
      </c>
      <c r="BH3" s="23" t="s">
        <v>1552</v>
      </c>
      <c r="BI3" s="23" t="s">
        <v>1249</v>
      </c>
      <c r="BJ3" s="23" t="s">
        <v>1553</v>
      </c>
      <c r="BK3" s="23" t="s">
        <v>1554</v>
      </c>
      <c r="BL3" s="23" t="s">
        <v>1236</v>
      </c>
      <c r="BM3" s="14" t="s">
        <v>1692</v>
      </c>
      <c r="BN3" s="23" t="s">
        <v>1234</v>
      </c>
      <c r="BO3" s="24" t="s">
        <v>1235</v>
      </c>
      <c r="BP3" s="21" t="s">
        <v>1555</v>
      </c>
      <c r="BQ3" s="21" t="s">
        <v>1236</v>
      </c>
      <c r="BR3" s="21" t="s">
        <v>1801</v>
      </c>
      <c r="BS3" s="23" t="s">
        <v>1908</v>
      </c>
      <c r="BT3" s="26" t="s">
        <v>1653</v>
      </c>
      <c r="BU3" s="14" t="s">
        <v>1909</v>
      </c>
      <c r="BV3" s="14" t="s">
        <v>1910</v>
      </c>
      <c r="BW3" s="14" t="s">
        <v>1911</v>
      </c>
      <c r="BX3" s="14" t="s">
        <v>1912</v>
      </c>
      <c r="BY3" s="14" t="s">
        <v>1913</v>
      </c>
      <c r="BZ3" s="14" t="s">
        <v>1914</v>
      </c>
      <c r="CA3" s="14" t="s">
        <v>1929</v>
      </c>
      <c r="CB3" s="14" t="s">
        <v>1915</v>
      </c>
      <c r="CC3" s="14" t="s">
        <v>1916</v>
      </c>
      <c r="CD3" s="14" t="s">
        <v>1930</v>
      </c>
      <c r="CE3" s="14" t="s">
        <v>1917</v>
      </c>
      <c r="CF3" s="14" t="s">
        <v>1918</v>
      </c>
      <c r="CG3" s="18" t="s">
        <v>1905</v>
      </c>
    </row>
    <row r="4" spans="1:85" s="14" customFormat="1" ht="51.6" customHeight="1" x14ac:dyDescent="0.25">
      <c r="A4" s="28" t="s">
        <v>1165</v>
      </c>
      <c r="B4" s="28" t="s">
        <v>1749</v>
      </c>
      <c r="C4" s="28" t="s">
        <v>1635</v>
      </c>
      <c r="D4" s="28" t="s">
        <v>1636</v>
      </c>
      <c r="E4" s="29" t="s">
        <v>1771</v>
      </c>
      <c r="F4" s="29" t="s">
        <v>1772</v>
      </c>
      <c r="G4" s="29" t="s">
        <v>1773</v>
      </c>
      <c r="H4" s="29" t="s">
        <v>1774</v>
      </c>
      <c r="I4" s="29" t="s">
        <v>1775</v>
      </c>
      <c r="J4" s="29" t="s">
        <v>1776</v>
      </c>
      <c r="K4" s="29" t="s">
        <v>1169</v>
      </c>
      <c r="L4" s="28" t="s">
        <v>1607</v>
      </c>
      <c r="M4" s="28" t="s">
        <v>1330</v>
      </c>
      <c r="N4" s="28" t="s">
        <v>1166</v>
      </c>
      <c r="O4" s="28" t="s">
        <v>1167</v>
      </c>
      <c r="P4" s="29" t="s">
        <v>1556</v>
      </c>
      <c r="Q4" s="21" t="s">
        <v>1608</v>
      </c>
      <c r="R4" s="21" t="s">
        <v>1331</v>
      </c>
      <c r="S4" s="28" t="s">
        <v>1166</v>
      </c>
      <c r="T4" s="28" t="s">
        <v>1167</v>
      </c>
      <c r="U4" s="29" t="s">
        <v>1170</v>
      </c>
      <c r="V4" s="21" t="s">
        <v>1609</v>
      </c>
      <c r="W4" s="21" t="s">
        <v>1332</v>
      </c>
      <c r="X4" s="28" t="s">
        <v>1171</v>
      </c>
      <c r="Y4" s="28" t="s">
        <v>1172</v>
      </c>
      <c r="Z4" s="28" t="s">
        <v>1173</v>
      </c>
      <c r="AA4" s="28" t="s">
        <v>1610</v>
      </c>
      <c r="AB4" s="28" t="s">
        <v>1333</v>
      </c>
      <c r="AC4" s="28" t="s">
        <v>1738</v>
      </c>
      <c r="AD4" s="28" t="s">
        <v>1739</v>
      </c>
      <c r="AE4" s="28" t="s">
        <v>1737</v>
      </c>
      <c r="AF4" s="28" t="s">
        <v>1736</v>
      </c>
      <c r="AG4" s="28" t="s">
        <v>1740</v>
      </c>
      <c r="AH4" s="28" t="s">
        <v>1797</v>
      </c>
      <c r="AI4" s="28" t="s">
        <v>1743</v>
      </c>
      <c r="AJ4" s="28" t="s">
        <v>1744</v>
      </c>
      <c r="AK4" s="28" t="s">
        <v>1557</v>
      </c>
      <c r="AL4" s="28" t="s">
        <v>1611</v>
      </c>
      <c r="AM4" s="28" t="s">
        <v>1558</v>
      </c>
      <c r="AN4" s="28" t="s">
        <v>1174</v>
      </c>
      <c r="AO4" s="29" t="s">
        <v>1175</v>
      </c>
      <c r="AP4" s="72" t="s">
        <v>1934</v>
      </c>
      <c r="AQ4" s="18" t="s">
        <v>1276</v>
      </c>
      <c r="AR4" s="28" t="s">
        <v>1612</v>
      </c>
      <c r="AS4" s="28" t="s">
        <v>1334</v>
      </c>
      <c r="AT4" s="28" t="s">
        <v>1706</v>
      </c>
      <c r="AU4" s="28" t="s">
        <v>1176</v>
      </c>
      <c r="AV4" s="28" t="s">
        <v>1177</v>
      </c>
      <c r="AW4" s="28" t="s">
        <v>1178</v>
      </c>
      <c r="AX4" s="28" t="s">
        <v>1179</v>
      </c>
      <c r="AY4" s="28" t="s">
        <v>1180</v>
      </c>
      <c r="AZ4" s="28" t="s">
        <v>1613</v>
      </c>
      <c r="BA4" s="28" t="s">
        <v>1181</v>
      </c>
      <c r="BB4" s="28" t="s">
        <v>1166</v>
      </c>
      <c r="BC4" s="28" t="s">
        <v>1167</v>
      </c>
      <c r="BD4" s="30" t="s">
        <v>1182</v>
      </c>
      <c r="BE4" s="28" t="s">
        <v>1614</v>
      </c>
      <c r="BF4" s="28" t="s">
        <v>1335</v>
      </c>
      <c r="BG4" s="28" t="s">
        <v>1183</v>
      </c>
      <c r="BH4" s="28" t="s">
        <v>1184</v>
      </c>
      <c r="BI4" s="28" t="s">
        <v>1185</v>
      </c>
      <c r="BJ4" s="28" t="s">
        <v>1745</v>
      </c>
      <c r="BK4" s="28" t="s">
        <v>1615</v>
      </c>
      <c r="BL4" s="28" t="s">
        <v>1329</v>
      </c>
      <c r="BM4" s="14" t="s">
        <v>1693</v>
      </c>
      <c r="BN4" s="28" t="s">
        <v>1167</v>
      </c>
      <c r="BO4" s="29" t="s">
        <v>1168</v>
      </c>
      <c r="BP4" s="21" t="s">
        <v>1616</v>
      </c>
      <c r="BQ4" s="21" t="s">
        <v>1336</v>
      </c>
      <c r="BR4" s="21" t="s">
        <v>1802</v>
      </c>
      <c r="BS4" s="21" t="s">
        <v>1649</v>
      </c>
      <c r="BT4" s="29" t="s">
        <v>1654</v>
      </c>
      <c r="BU4" s="14" t="s">
        <v>1665</v>
      </c>
      <c r="BV4" s="14" t="s">
        <v>1666</v>
      </c>
      <c r="BW4" s="14" t="s">
        <v>1667</v>
      </c>
      <c r="BX4" s="14" t="s">
        <v>1668</v>
      </c>
      <c r="BY4" s="14" t="s">
        <v>1669</v>
      </c>
      <c r="BZ4" s="14" t="s">
        <v>1670</v>
      </c>
      <c r="CA4" s="14" t="s">
        <v>1671</v>
      </c>
      <c r="CB4" s="14" t="s">
        <v>1672</v>
      </c>
      <c r="CC4" s="14" t="s">
        <v>1812</v>
      </c>
      <c r="CD4" s="14" t="s">
        <v>1813</v>
      </c>
      <c r="CE4" s="14" t="s">
        <v>1814</v>
      </c>
      <c r="CF4" s="14" t="s">
        <v>1815</v>
      </c>
      <c r="CG4" s="14" t="s">
        <v>1807</v>
      </c>
    </row>
    <row r="5" spans="1:85" s="27" customFormat="1" ht="51.6" customHeight="1" x14ac:dyDescent="0.25">
      <c r="A5" s="31" t="s">
        <v>1193</v>
      </c>
      <c r="B5" s="18" t="s">
        <v>1750</v>
      </c>
      <c r="C5" s="18" t="s">
        <v>1639</v>
      </c>
      <c r="D5" s="18" t="s">
        <v>1640</v>
      </c>
      <c r="E5" s="58" t="s">
        <v>1789</v>
      </c>
      <c r="F5" s="58" t="s">
        <v>1790</v>
      </c>
      <c r="G5" s="58" t="s">
        <v>1791</v>
      </c>
      <c r="H5" s="58" t="s">
        <v>1792</v>
      </c>
      <c r="I5" s="58" t="s">
        <v>1793</v>
      </c>
      <c r="J5" s="58" t="s">
        <v>1794</v>
      </c>
      <c r="K5" s="32" t="s">
        <v>1628</v>
      </c>
      <c r="L5" s="31" t="s">
        <v>1617</v>
      </c>
      <c r="M5" s="31" t="s">
        <v>1301</v>
      </c>
      <c r="N5" s="32" t="s">
        <v>1300</v>
      </c>
      <c r="O5" s="31" t="s">
        <v>1194</v>
      </c>
      <c r="P5" s="32" t="s">
        <v>1618</v>
      </c>
      <c r="Q5" s="21" t="s">
        <v>1619</v>
      </c>
      <c r="R5" s="31" t="s">
        <v>1302</v>
      </c>
      <c r="S5" s="32" t="s">
        <v>1300</v>
      </c>
      <c r="T5" s="31" t="s">
        <v>1194</v>
      </c>
      <c r="U5" s="32" t="s">
        <v>1196</v>
      </c>
      <c r="V5" s="21" t="s">
        <v>1620</v>
      </c>
      <c r="W5" s="31" t="s">
        <v>1303</v>
      </c>
      <c r="X5" s="31" t="s">
        <v>1754</v>
      </c>
      <c r="Y5" s="31" t="s">
        <v>1755</v>
      </c>
      <c r="Z5" s="31" t="s">
        <v>1304</v>
      </c>
      <c r="AA5" s="31" t="s">
        <v>1621</v>
      </c>
      <c r="AB5" s="31" t="s">
        <v>1305</v>
      </c>
      <c r="AC5" s="53" t="s">
        <v>1871</v>
      </c>
      <c r="AD5" s="53" t="s">
        <v>1872</v>
      </c>
      <c r="AE5" s="53" t="s">
        <v>1873</v>
      </c>
      <c r="AF5" s="55" t="s">
        <v>1874</v>
      </c>
      <c r="AG5" s="55" t="s">
        <v>1875</v>
      </c>
      <c r="AH5" s="55" t="s">
        <v>1799</v>
      </c>
      <c r="AI5" s="55" t="s">
        <v>1876</v>
      </c>
      <c r="AJ5" s="55" t="s">
        <v>1877</v>
      </c>
      <c r="AK5" s="53" t="s">
        <v>1878</v>
      </c>
      <c r="AL5" s="31" t="s">
        <v>1622</v>
      </c>
      <c r="AM5" s="31" t="s">
        <v>1306</v>
      </c>
      <c r="AN5" s="31" t="s">
        <v>1197</v>
      </c>
      <c r="AO5" s="32" t="s">
        <v>1198</v>
      </c>
      <c r="AP5" s="73" t="s">
        <v>1935</v>
      </c>
      <c r="AQ5" s="57" t="s">
        <v>1879</v>
      </c>
      <c r="AR5" s="31" t="s">
        <v>1623</v>
      </c>
      <c r="AS5" s="31" t="s">
        <v>1307</v>
      </c>
      <c r="AT5" s="31" t="s">
        <v>1199</v>
      </c>
      <c r="AU5" s="31" t="s">
        <v>1200</v>
      </c>
      <c r="AV5" s="31" t="s">
        <v>1201</v>
      </c>
      <c r="AW5" s="31" t="s">
        <v>1202</v>
      </c>
      <c r="AX5" s="31" t="s">
        <v>1203</v>
      </c>
      <c r="AY5" s="31" t="s">
        <v>1204</v>
      </c>
      <c r="AZ5" s="31" t="s">
        <v>1624</v>
      </c>
      <c r="BA5" s="31" t="s">
        <v>1308</v>
      </c>
      <c r="BB5" s="32" t="s">
        <v>1300</v>
      </c>
      <c r="BC5" s="31" t="s">
        <v>1194</v>
      </c>
      <c r="BD5" s="34" t="s">
        <v>1205</v>
      </c>
      <c r="BE5" s="31" t="s">
        <v>1625</v>
      </c>
      <c r="BF5" s="31" t="s">
        <v>1311</v>
      </c>
      <c r="BG5" s="31" t="s">
        <v>1206</v>
      </c>
      <c r="BH5" s="31" t="s">
        <v>1195</v>
      </c>
      <c r="BI5" s="31" t="s">
        <v>1207</v>
      </c>
      <c r="BJ5" s="55" t="s">
        <v>1880</v>
      </c>
      <c r="BK5" s="31" t="s">
        <v>1299</v>
      </c>
      <c r="BL5" s="31" t="s">
        <v>1309</v>
      </c>
      <c r="BM5" s="14" t="s">
        <v>1694</v>
      </c>
      <c r="BN5" s="31" t="s">
        <v>1194</v>
      </c>
      <c r="BO5" s="32" t="s">
        <v>1195</v>
      </c>
      <c r="BP5" s="21" t="s">
        <v>1626</v>
      </c>
      <c r="BQ5" s="21" t="s">
        <v>1310</v>
      </c>
      <c r="BR5" s="52" t="s">
        <v>1881</v>
      </c>
      <c r="BS5" s="53" t="s">
        <v>1882</v>
      </c>
      <c r="BT5" s="54" t="s">
        <v>1883</v>
      </c>
      <c r="BU5" s="50" t="s">
        <v>1884</v>
      </c>
      <c r="BV5" s="14" t="s">
        <v>1673</v>
      </c>
      <c r="BW5" s="50" t="s">
        <v>1885</v>
      </c>
      <c r="BX5" s="50" t="s">
        <v>1886</v>
      </c>
      <c r="BY5" s="50" t="s">
        <v>1887</v>
      </c>
      <c r="BZ5" s="14" t="s">
        <v>1674</v>
      </c>
      <c r="CA5" s="50" t="s">
        <v>1888</v>
      </c>
      <c r="CB5" s="50" t="s">
        <v>1889</v>
      </c>
      <c r="CC5" s="35" t="s">
        <v>1816</v>
      </c>
      <c r="CD5" s="35" t="s">
        <v>1817</v>
      </c>
      <c r="CE5" s="35" t="s">
        <v>1818</v>
      </c>
      <c r="CF5" s="35" t="s">
        <v>1819</v>
      </c>
      <c r="CG5" s="51" t="s">
        <v>1890</v>
      </c>
    </row>
    <row r="6" spans="1:85" s="27" customFormat="1" ht="51.6" customHeight="1" x14ac:dyDescent="0.25">
      <c r="A6" s="31" t="s">
        <v>1213</v>
      </c>
      <c r="B6" s="18" t="s">
        <v>1751</v>
      </c>
      <c r="C6" s="18" t="s">
        <v>1637</v>
      </c>
      <c r="D6" s="31" t="s">
        <v>1638</v>
      </c>
      <c r="E6" s="32" t="s">
        <v>1783</v>
      </c>
      <c r="F6" s="32" t="s">
        <v>1784</v>
      </c>
      <c r="G6" s="32" t="s">
        <v>1785</v>
      </c>
      <c r="H6" s="32" t="s">
        <v>1786</v>
      </c>
      <c r="I6" s="32" t="s">
        <v>1787</v>
      </c>
      <c r="J6" s="32" t="s">
        <v>1788</v>
      </c>
      <c r="K6" s="32" t="s">
        <v>1217</v>
      </c>
      <c r="L6" s="31" t="s">
        <v>1559</v>
      </c>
      <c r="M6" s="31" t="s">
        <v>1560</v>
      </c>
      <c r="N6" s="31" t="s">
        <v>1214</v>
      </c>
      <c r="O6" s="31" t="s">
        <v>1215</v>
      </c>
      <c r="P6" s="32" t="s">
        <v>1561</v>
      </c>
      <c r="Q6" s="21" t="s">
        <v>1562</v>
      </c>
      <c r="R6" s="31" t="s">
        <v>1563</v>
      </c>
      <c r="S6" s="31" t="s">
        <v>1214</v>
      </c>
      <c r="T6" s="31" t="s">
        <v>1215</v>
      </c>
      <c r="U6" s="32" t="s">
        <v>1564</v>
      </c>
      <c r="V6" s="21" t="s">
        <v>1565</v>
      </c>
      <c r="W6" s="31" t="s">
        <v>1566</v>
      </c>
      <c r="X6" s="31" t="s">
        <v>1218</v>
      </c>
      <c r="Y6" s="31" t="s">
        <v>1219</v>
      </c>
      <c r="Z6" s="31" t="s">
        <v>1567</v>
      </c>
      <c r="AA6" s="31" t="s">
        <v>1568</v>
      </c>
      <c r="AB6" s="31" t="s">
        <v>1569</v>
      </c>
      <c r="AC6" s="31" t="s">
        <v>1570</v>
      </c>
      <c r="AD6" s="31" t="s">
        <v>1571</v>
      </c>
      <c r="AE6" s="31" t="s">
        <v>1572</v>
      </c>
      <c r="AF6" s="31" t="s">
        <v>1573</v>
      </c>
      <c r="AG6" s="31" t="s">
        <v>1574</v>
      </c>
      <c r="AH6" s="31" t="s">
        <v>1798</v>
      </c>
      <c r="AI6" s="31" t="s">
        <v>1720</v>
      </c>
      <c r="AJ6" s="31" t="s">
        <v>1574</v>
      </c>
      <c r="AK6" s="31" t="s">
        <v>1757</v>
      </c>
      <c r="AL6" s="31" t="s">
        <v>1575</v>
      </c>
      <c r="AM6" s="31" t="s">
        <v>1576</v>
      </c>
      <c r="AN6" s="31" t="s">
        <v>1220</v>
      </c>
      <c r="AO6" s="32" t="s">
        <v>1221</v>
      </c>
      <c r="AP6" s="73" t="s">
        <v>1936</v>
      </c>
      <c r="AQ6" s="31" t="s">
        <v>1279</v>
      </c>
      <c r="AR6" s="31" t="s">
        <v>1577</v>
      </c>
      <c r="AS6" s="31" t="s">
        <v>1578</v>
      </c>
      <c r="AT6" s="31" t="s">
        <v>1222</v>
      </c>
      <c r="AU6" s="31" t="s">
        <v>1223</v>
      </c>
      <c r="AV6" s="31" t="s">
        <v>1224</v>
      </c>
      <c r="AW6" s="31" t="s">
        <v>1225</v>
      </c>
      <c r="AX6" s="31" t="s">
        <v>1226</v>
      </c>
      <c r="AY6" s="31" t="s">
        <v>1227</v>
      </c>
      <c r="AZ6" s="31" t="s">
        <v>1579</v>
      </c>
      <c r="BA6" s="31" t="s">
        <v>1580</v>
      </c>
      <c r="BB6" s="31" t="s">
        <v>1214</v>
      </c>
      <c r="BC6" s="31" t="s">
        <v>1215</v>
      </c>
      <c r="BD6" s="34" t="s">
        <v>1318</v>
      </c>
      <c r="BE6" s="31" t="s">
        <v>1581</v>
      </c>
      <c r="BF6" s="31" t="s">
        <v>1582</v>
      </c>
      <c r="BG6" s="31" t="s">
        <v>1228</v>
      </c>
      <c r="BH6" s="31" t="s">
        <v>1216</v>
      </c>
      <c r="BI6" s="31" t="s">
        <v>1583</v>
      </c>
      <c r="BJ6" s="31" t="s">
        <v>1584</v>
      </c>
      <c r="BK6" s="33" t="s">
        <v>1585</v>
      </c>
      <c r="BL6" s="31" t="s">
        <v>1586</v>
      </c>
      <c r="BM6" s="14" t="s">
        <v>1695</v>
      </c>
      <c r="BN6" s="31" t="s">
        <v>1215</v>
      </c>
      <c r="BO6" s="32" t="s">
        <v>1216</v>
      </c>
      <c r="BP6" s="21" t="s">
        <v>1587</v>
      </c>
      <c r="BQ6" s="21" t="s">
        <v>1588</v>
      </c>
      <c r="BR6" s="21" t="s">
        <v>1803</v>
      </c>
      <c r="BS6" s="31" t="s">
        <v>1650</v>
      </c>
      <c r="BT6" s="36" t="s">
        <v>1655</v>
      </c>
      <c r="BU6" s="14" t="s">
        <v>1675</v>
      </c>
      <c r="BV6" s="14" t="s">
        <v>1676</v>
      </c>
      <c r="BW6" s="14" t="s">
        <v>1677</v>
      </c>
      <c r="BX6" s="14" t="s">
        <v>1678</v>
      </c>
      <c r="BY6" s="14" t="s">
        <v>1679</v>
      </c>
      <c r="BZ6" s="14" t="s">
        <v>1680</v>
      </c>
      <c r="CA6" s="14" t="s">
        <v>1681</v>
      </c>
      <c r="CB6" s="14" t="s">
        <v>1682</v>
      </c>
      <c r="CC6" s="35" t="s">
        <v>1820</v>
      </c>
      <c r="CD6" s="35" t="s">
        <v>1821</v>
      </c>
      <c r="CE6" s="35" t="s">
        <v>1822</v>
      </c>
      <c r="CF6" s="35" t="s">
        <v>1823</v>
      </c>
      <c r="CG6" s="18" t="s">
        <v>1806</v>
      </c>
    </row>
    <row r="7" spans="1:85" s="14" customFormat="1" ht="51.6" customHeight="1" x14ac:dyDescent="0.25">
      <c r="A7" s="33" t="s">
        <v>1130</v>
      </c>
      <c r="B7" s="33" t="s">
        <v>1752</v>
      </c>
      <c r="C7" s="33" t="s">
        <v>1631</v>
      </c>
      <c r="D7" s="33" t="s">
        <v>1632</v>
      </c>
      <c r="E7" s="37" t="s">
        <v>1777</v>
      </c>
      <c r="F7" s="37" t="s">
        <v>1778</v>
      </c>
      <c r="G7" s="37" t="s">
        <v>1779</v>
      </c>
      <c r="H7" s="37" t="s">
        <v>1780</v>
      </c>
      <c r="I7" s="37" t="s">
        <v>1781</v>
      </c>
      <c r="J7" s="37" t="s">
        <v>1782</v>
      </c>
      <c r="K7" s="37" t="s">
        <v>1133</v>
      </c>
      <c r="L7" s="33" t="s">
        <v>1589</v>
      </c>
      <c r="M7" s="33" t="s">
        <v>1590</v>
      </c>
      <c r="N7" s="33" t="s">
        <v>1131</v>
      </c>
      <c r="O7" s="33" t="s">
        <v>1132</v>
      </c>
      <c r="P7" s="37" t="s">
        <v>1591</v>
      </c>
      <c r="Q7" s="21" t="s">
        <v>1592</v>
      </c>
      <c r="R7" s="21" t="s">
        <v>1135</v>
      </c>
      <c r="S7" s="33" t="s">
        <v>1131</v>
      </c>
      <c r="T7" s="33" t="s">
        <v>1132</v>
      </c>
      <c r="U7" s="37" t="s">
        <v>1136</v>
      </c>
      <c r="V7" s="21" t="s">
        <v>1593</v>
      </c>
      <c r="W7" s="21" t="s">
        <v>1137</v>
      </c>
      <c r="X7" s="33" t="s">
        <v>1138</v>
      </c>
      <c r="Y7" s="33" t="s">
        <v>1139</v>
      </c>
      <c r="Z7" s="33" t="s">
        <v>1140</v>
      </c>
      <c r="AA7" s="33" t="s">
        <v>1594</v>
      </c>
      <c r="AB7" s="33" t="s">
        <v>1141</v>
      </c>
      <c r="AC7" s="33" t="s">
        <v>1732</v>
      </c>
      <c r="AD7" s="33" t="s">
        <v>1733</v>
      </c>
      <c r="AE7" s="33" t="s">
        <v>1734</v>
      </c>
      <c r="AF7" s="33" t="s">
        <v>1735</v>
      </c>
      <c r="AG7" s="33" t="s">
        <v>1717</v>
      </c>
      <c r="AH7" s="33" t="s">
        <v>1799</v>
      </c>
      <c r="AI7" s="33" t="s">
        <v>1719</v>
      </c>
      <c r="AJ7" s="33" t="s">
        <v>1595</v>
      </c>
      <c r="AK7" s="33" t="s">
        <v>1596</v>
      </c>
      <c r="AL7" s="33" t="s">
        <v>1597</v>
      </c>
      <c r="AM7" s="33" t="s">
        <v>1598</v>
      </c>
      <c r="AN7" s="33" t="s">
        <v>1142</v>
      </c>
      <c r="AO7" s="37" t="s">
        <v>1143</v>
      </c>
      <c r="AP7" s="74" t="s">
        <v>1937</v>
      </c>
      <c r="AQ7" s="38" t="s">
        <v>1144</v>
      </c>
      <c r="AR7" s="33" t="s">
        <v>1411</v>
      </c>
      <c r="AS7" s="33" t="s">
        <v>1145</v>
      </c>
      <c r="AT7" s="33" t="s">
        <v>1146</v>
      </c>
      <c r="AU7" s="33" t="s">
        <v>1147</v>
      </c>
      <c r="AV7" s="33" t="s">
        <v>1148</v>
      </c>
      <c r="AW7" s="33" t="s">
        <v>1149</v>
      </c>
      <c r="AX7" s="33" t="s">
        <v>1150</v>
      </c>
      <c r="AY7" s="33" t="s">
        <v>1151</v>
      </c>
      <c r="AZ7" s="33" t="s">
        <v>1599</v>
      </c>
      <c r="BA7" s="33" t="s">
        <v>1152</v>
      </c>
      <c r="BB7" s="33" t="s">
        <v>1131</v>
      </c>
      <c r="BC7" s="33" t="s">
        <v>1132</v>
      </c>
      <c r="BD7" s="38" t="s">
        <v>1317</v>
      </c>
      <c r="BE7" s="33" t="s">
        <v>1600</v>
      </c>
      <c r="BF7" s="33" t="s">
        <v>1153</v>
      </c>
      <c r="BG7" s="33" t="s">
        <v>1154</v>
      </c>
      <c r="BH7" s="33" t="s">
        <v>1155</v>
      </c>
      <c r="BI7" s="33" t="s">
        <v>1156</v>
      </c>
      <c r="BJ7" s="33" t="s">
        <v>1601</v>
      </c>
      <c r="BK7" s="33" t="s">
        <v>1602</v>
      </c>
      <c r="BL7" s="33" t="s">
        <v>1314</v>
      </c>
      <c r="BM7" s="14" t="s">
        <v>1696</v>
      </c>
      <c r="BN7" s="33" t="s">
        <v>1132</v>
      </c>
      <c r="BO7" s="37" t="s">
        <v>1134</v>
      </c>
      <c r="BP7" s="21" t="s">
        <v>1627</v>
      </c>
      <c r="BQ7" s="21" t="s">
        <v>1315</v>
      </c>
      <c r="BR7" s="21" t="s">
        <v>1891</v>
      </c>
      <c r="BS7" s="21" t="s">
        <v>1651</v>
      </c>
      <c r="BT7" s="39" t="s">
        <v>1656</v>
      </c>
      <c r="BU7" s="14" t="s">
        <v>1683</v>
      </c>
      <c r="BV7" s="14" t="s">
        <v>1684</v>
      </c>
      <c r="BW7" s="14" t="s">
        <v>1685</v>
      </c>
      <c r="BX7" s="14" t="s">
        <v>1686</v>
      </c>
      <c r="BY7" s="14" t="s">
        <v>1687</v>
      </c>
      <c r="BZ7" s="14" t="s">
        <v>1688</v>
      </c>
      <c r="CA7" s="14" t="s">
        <v>1689</v>
      </c>
      <c r="CB7" s="14" t="s">
        <v>1690</v>
      </c>
      <c r="CC7" s="48" t="s">
        <v>1824</v>
      </c>
      <c r="CD7" s="35" t="s">
        <v>1825</v>
      </c>
      <c r="CE7" s="35" t="s">
        <v>1826</v>
      </c>
      <c r="CF7" s="35" t="s">
        <v>1827</v>
      </c>
      <c r="CG7" s="14" t="s">
        <v>1805</v>
      </c>
    </row>
    <row r="8" spans="1:85" ht="51.6" customHeight="1" x14ac:dyDescent="0.25">
      <c r="V8" s="14"/>
    </row>
  </sheetData>
  <customSheetViews>
    <customSheetView guid="{55CB2F9C-2357-428D-852E-18ACB181BD79}" topLeftCell="AP1">
      <selection activeCell="AT9" sqref="AT9"/>
      <pageMargins left="0.7" right="0.7" top="0.75" bottom="0.75" header="0.3" footer="0.3"/>
      <pageSetup orientation="portrait" horizontalDpi="204" verticalDpi="196" r:id="rId1"/>
    </customSheetView>
    <customSheetView guid="{55CB2F9C-2357-428D-852E-18ACB181BD79}" topLeftCell="AP1">
      <selection activeCell="BG5" sqref="BG5"/>
      <pageMargins left="0.75" right="0.75" top="1" bottom="1" header="0.5" footer="0.5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horizontalDpi="204" verticalDpi="196" r:id="rId2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horizontalDpi="204" verticalDpi="196" r:id="rId3"/>
    </customSheetView>
    <customSheetView guid="{3F2EE6D6-D722-4FD4-860F-38562C7DBB90}" topLeftCell="AY1">
      <selection activeCell="BB4" sqref="BB4"/>
      <pageMargins left="0.7" right="0.7" top="0.75" bottom="0.75" header="0.3" footer="0.3"/>
      <pageSetup orientation="portrait" horizontalDpi="204" verticalDpi="196" r:id="rId4"/>
    </customSheetView>
    <customSheetView guid="{9E112B76-9E3F-4F62-A06D-3E0CA850ED2E}" topLeftCell="V1">
      <selection activeCell="Z2" sqref="Z2"/>
      <pageMargins left="0.7" right="0.7" top="0.75" bottom="0.75" header="0.3" footer="0.3"/>
      <pageSetup orientation="portrait" horizontalDpi="204" verticalDpi="196" r:id="rId5"/>
    </customSheetView>
    <customSheetView guid="{71F4B2F0-DD2A-4B15-9272-BEAAA24B17FE}">
      <selection activeCell="A2" sqref="A2"/>
      <pageMargins left="0.7" right="0.7" top="0.75" bottom="0.75" header="0.3" footer="0.3"/>
      <pageSetup orientation="portrait" horizontalDpi="204" verticalDpi="196" r:id="rId6"/>
    </customSheetView>
    <customSheetView guid="{9D9106E9-2FEF-444D-BF01-642D5A3D45AF}">
      <selection activeCell="P5" sqref="P5"/>
      <pageMargins left="0.7" right="0.7" top="0.75" bottom="0.75" header="0.3" footer="0.3"/>
      <pageSetup orientation="portrait" horizontalDpi="204" verticalDpi="196" r:id="rId7"/>
    </customSheetView>
    <customSheetView guid="{D6C4D851-DE06-41FC-A236-F9F5518E4AC0}" topLeftCell="AY1">
      <selection activeCell="BH7" sqref="BH7"/>
      <pageMargins left="0.7" right="0.7" top="0.75" bottom="0.75" header="0.3" footer="0.3"/>
      <pageSetup orientation="portrait" horizontalDpi="204" verticalDpi="196" r:id="rId8"/>
    </customSheetView>
    <customSheetView guid="{01670FF7-1AD5-413F-AA0E-0EB92270E4E0}" topLeftCell="AV1">
      <selection activeCell="BB6" sqref="BB6"/>
      <pageMargins left="0.7" right="0.7" top="0.75" bottom="0.75" header="0.3" footer="0.3"/>
      <pageSetup orientation="portrait" horizontalDpi="204" verticalDpi="196" r:id="rId9"/>
    </customSheetView>
    <customSheetView guid="{B46E4585-2C1A-4E77-85D9-2C48DC21844B}" state="hidden" topLeftCell="AV1">
      <selection activeCell="BB6" sqref="BB6"/>
      <pageMargins left="0.7" right="0.7" top="0.75" bottom="0.75" header="0.3" footer="0.3"/>
      <pageSetup orientation="portrait" horizontalDpi="204" verticalDpi="196" r:id="rId10"/>
    </customSheetView>
    <customSheetView guid="{E6442CB7-8B4C-477F-B3E7-6AAF3CC03E15}" state="hidden" topLeftCell="AT1">
      <selection activeCell="AV5" sqref="AV5"/>
      <pageMargins left="0.7" right="0.7" top="0.75" bottom="0.75" header="0.3" footer="0.3"/>
      <pageSetup orientation="portrait" horizontalDpi="204" verticalDpi="196" r:id="rId1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horizontalDpi="204" verticalDpi="196" r:id="rId12"/>
    </customSheetView>
    <customSheetView guid="{CEB959CA-CDB3-408C-8F2D-069E2B7E298F}">
      <selection activeCell="A5" sqref="A5"/>
      <pageMargins left="0.7" right="0.7" top="0.75" bottom="0.75" header="0.3" footer="0.3"/>
      <pageSetup orientation="portrait" horizontalDpi="204" verticalDpi="196" r:id="rId13"/>
    </customSheetView>
  </customSheetViews>
  <pageMargins left="0.7" right="0.7" top="0.75" bottom="0.75" header="0.3" footer="0.3"/>
  <pageSetup orientation="portrait" horizontalDpi="204" verticalDpi="196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66"/>
  </sheetPr>
  <dimension ref="A1:D7"/>
  <sheetViews>
    <sheetView zoomScale="115" zoomScaleNormal="115" workbookViewId="0"/>
  </sheetViews>
  <sheetFormatPr defaultColWidth="11.42578125" defaultRowHeight="14.45" customHeight="1" x14ac:dyDescent="0.25"/>
  <cols>
    <col min="1" max="1" width="71.7109375" style="42" customWidth="1"/>
    <col min="2" max="2" width="13.42578125" style="42" customWidth="1"/>
    <col min="3" max="3" width="71.7109375" style="42" customWidth="1"/>
    <col min="4" max="4" width="11.42578125" style="42"/>
    <col min="5" max="16384" width="11.42578125" style="43"/>
  </cols>
  <sheetData>
    <row r="1" spans="1:4" ht="14.45" customHeight="1" x14ac:dyDescent="0.25">
      <c r="A1" s="41" t="s">
        <v>1705</v>
      </c>
      <c r="B1" s="42" t="s">
        <v>1113</v>
      </c>
      <c r="C1" s="42" t="s">
        <v>1698</v>
      </c>
    </row>
    <row r="2" spans="1:4" ht="14.45" customHeight="1" x14ac:dyDescent="0.25">
      <c r="A2" s="44" t="s">
        <v>1272</v>
      </c>
      <c r="B2" s="44" t="s">
        <v>1893</v>
      </c>
      <c r="C2" s="44" t="s">
        <v>1894</v>
      </c>
    </row>
    <row r="3" spans="1:4" ht="14.45" customHeight="1" x14ac:dyDescent="0.25">
      <c r="A3" s="41" t="s">
        <v>1700</v>
      </c>
      <c r="B3" s="42" t="s">
        <v>1828</v>
      </c>
      <c r="C3" s="42" t="s">
        <v>1829</v>
      </c>
    </row>
    <row r="4" spans="1:4" ht="14.45" customHeight="1" x14ac:dyDescent="0.25">
      <c r="A4" s="41" t="s">
        <v>1701</v>
      </c>
      <c r="B4" s="42" t="s">
        <v>1897</v>
      </c>
      <c r="C4" s="42" t="s">
        <v>1898</v>
      </c>
    </row>
    <row r="5" spans="1:4" s="46" customFormat="1" ht="14.45" customHeight="1" x14ac:dyDescent="0.25">
      <c r="A5" s="41" t="s">
        <v>1702</v>
      </c>
      <c r="B5" s="45" t="s">
        <v>1895</v>
      </c>
      <c r="C5" s="45" t="s">
        <v>1896</v>
      </c>
      <c r="D5" s="45"/>
    </row>
    <row r="6" spans="1:4" ht="14.45" customHeight="1" x14ac:dyDescent="0.25">
      <c r="A6" s="41" t="s">
        <v>1703</v>
      </c>
      <c r="B6" s="42" t="s">
        <v>1833</v>
      </c>
      <c r="C6" s="42" t="s">
        <v>1904</v>
      </c>
    </row>
    <row r="7" spans="1:4" ht="14.45" customHeight="1" x14ac:dyDescent="0.25">
      <c r="A7" s="41" t="s">
        <v>1704</v>
      </c>
      <c r="B7" s="42" t="s">
        <v>1832</v>
      </c>
      <c r="C7" s="42" t="s">
        <v>1831</v>
      </c>
    </row>
  </sheetData>
  <customSheetViews>
    <customSheetView guid="{55CB2F9C-2357-428D-852E-18ACB181BD79}">
      <selection activeCell="A10" sqref="A10"/>
      <pageMargins left="0.7" right="0.7" top="0.75" bottom="0.75" header="0.3" footer="0.3"/>
    </customSheetView>
    <customSheetView guid="{CA2D4ED2-3B56-4FCC-A2C5-F12419775B91}" state="hidden">
      <selection activeCell="A25" sqref="A25"/>
      <pageMargins left="0.7" right="0.7" top="0.75" bottom="0.75" header="0.3" footer="0.3"/>
    </customSheetView>
    <customSheetView guid="{A79DB5F5-D22C-48B3-A03F-F2E4D0C3D777}" state="hidden">
      <selection activeCell="A11" sqref="A11"/>
      <pageMargins left="0.7" right="0.7" top="0.75" bottom="0.75" header="0.3" footer="0.3"/>
    </customSheetView>
    <customSheetView guid="{3F2EE6D6-D722-4FD4-860F-38562C7DBB90}" state="hidden">
      <selection activeCell="A11" sqref="A11"/>
      <pageMargins left="0.7" right="0.7" top="0.75" bottom="0.75" header="0.3" footer="0.3"/>
    </customSheetView>
    <customSheetView guid="{9E112B76-9E3F-4F62-A06D-3E0CA850ED2E}" state="hidden">
      <selection activeCell="A11" sqref="A11"/>
      <pageMargins left="0.7" right="0.7" top="0.75" bottom="0.75" header="0.3" footer="0.3"/>
    </customSheetView>
    <customSheetView guid="{71F4B2F0-DD2A-4B15-9272-BEAAA24B17FE}" state="hidden">
      <selection activeCell="A11" sqref="A11"/>
      <pageMargins left="0.7" right="0.7" top="0.75" bottom="0.75" header="0.3" footer="0.3"/>
    </customSheetView>
    <customSheetView guid="{9D9106E9-2FEF-444D-BF01-642D5A3D45AF}" state="hidden">
      <selection activeCell="A11" sqref="A11"/>
      <pageMargins left="0.7" right="0.7" top="0.75" bottom="0.75" header="0.3" footer="0.3"/>
    </customSheetView>
    <customSheetView guid="{D6C4D851-DE06-41FC-A236-F9F5518E4AC0}" state="hidden">
      <selection activeCell="A11" sqref="A11"/>
      <pageMargins left="0.7" right="0.7" top="0.75" bottom="0.75" header="0.3" footer="0.3"/>
    </customSheetView>
    <customSheetView guid="{01670FF7-1AD5-413F-AA0E-0EB92270E4E0}" state="hidden">
      <selection activeCell="A11" sqref="A11"/>
      <pageMargins left="0.7" right="0.7" top="0.75" bottom="0.75" header="0.3" footer="0.3"/>
    </customSheetView>
    <customSheetView guid="{B46E4585-2C1A-4E77-85D9-2C48DC21844B}" state="hidden">
      <selection activeCell="A11" sqref="A11"/>
      <pageMargins left="0.7" right="0.7" top="0.75" bottom="0.75" header="0.3" footer="0.3"/>
    </customSheetView>
    <customSheetView guid="{E6442CB7-8B4C-477F-B3E7-6AAF3CC03E15}" state="hidden">
      <selection activeCell="A11" sqref="A11"/>
      <pageMargins left="0.7" right="0.7" top="0.75" bottom="0.75" header="0.3" footer="0.3"/>
    </customSheetView>
    <customSheetView guid="{189AA3A3-E7F6-4F73-9681-D846A835EFFC}" state="hidden">
      <selection activeCell="A25" sqref="A25"/>
      <pageMargins left="0.7" right="0.7" top="0.75" bottom="0.75" header="0.3" footer="0.3"/>
    </customSheetView>
    <customSheetView guid="{CEB959CA-CDB3-408C-8F2D-069E2B7E298F}">
      <selection activeCell="A18" sqref="A18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FFFF66"/>
  </sheetPr>
  <dimension ref="A1:AQ9"/>
  <sheetViews>
    <sheetView workbookViewId="0"/>
  </sheetViews>
  <sheetFormatPr defaultColWidth="13.42578125" defaultRowHeight="51.6" customHeight="1" x14ac:dyDescent="0.25"/>
  <cols>
    <col min="1" max="16384" width="13.42578125" style="40"/>
  </cols>
  <sheetData>
    <row r="1" spans="1:43" ht="14.45" customHeight="1" x14ac:dyDescent="0.25"/>
    <row r="2" spans="1:43" s="18" customFormat="1" ht="51.6" customHeight="1" x14ac:dyDescent="0.25">
      <c r="A2" s="18" t="s">
        <v>1284</v>
      </c>
      <c r="B2" s="18" t="s">
        <v>0</v>
      </c>
      <c r="C2" s="18" t="s">
        <v>6</v>
      </c>
      <c r="D2" s="18" t="s">
        <v>3</v>
      </c>
      <c r="E2" s="33" t="s">
        <v>1274</v>
      </c>
      <c r="F2" s="18" t="s">
        <v>4</v>
      </c>
      <c r="G2" s="18" t="s">
        <v>1377</v>
      </c>
      <c r="H2" s="18" t="s">
        <v>2</v>
      </c>
      <c r="I2" s="18" t="s">
        <v>1273</v>
      </c>
      <c r="J2" s="18" t="s">
        <v>1</v>
      </c>
      <c r="K2" s="18" t="s">
        <v>5</v>
      </c>
      <c r="W2" s="33"/>
      <c r="X2" s="33"/>
      <c r="Y2" s="33"/>
      <c r="Z2" s="33"/>
    </row>
    <row r="3" spans="1:43" s="14" customFormat="1" ht="51.6" customHeight="1" x14ac:dyDescent="0.25">
      <c r="A3" s="47" t="s">
        <v>1252</v>
      </c>
      <c r="B3" s="47" t="s">
        <v>1250</v>
      </c>
      <c r="C3" s="47" t="s">
        <v>1257</v>
      </c>
      <c r="D3" s="47" t="s">
        <v>1254</v>
      </c>
      <c r="E3" s="19" t="s">
        <v>1278</v>
      </c>
      <c r="F3" s="47" t="s">
        <v>1255</v>
      </c>
      <c r="G3" s="47" t="s">
        <v>1512</v>
      </c>
      <c r="H3" s="47" t="s">
        <v>1253</v>
      </c>
      <c r="I3" s="51" t="s">
        <v>1899</v>
      </c>
      <c r="J3" s="47" t="s">
        <v>1251</v>
      </c>
      <c r="K3" s="47" t="s">
        <v>1256</v>
      </c>
      <c r="L3" s="47"/>
      <c r="M3" s="19"/>
      <c r="O3" s="47"/>
      <c r="P3" s="47"/>
      <c r="Q3" s="47"/>
      <c r="R3" s="19"/>
    </row>
    <row r="4" spans="1:43" s="18" customFormat="1" ht="51.6" customHeight="1" x14ac:dyDescent="0.25">
      <c r="A4" s="18" t="s">
        <v>1513</v>
      </c>
      <c r="B4" s="18" t="s">
        <v>1514</v>
      </c>
      <c r="C4" s="18" t="s">
        <v>1515</v>
      </c>
      <c r="D4" s="18" t="s">
        <v>1230</v>
      </c>
      <c r="E4" s="33" t="s">
        <v>1277</v>
      </c>
      <c r="F4" s="18" t="s">
        <v>1516</v>
      </c>
      <c r="G4" s="18" t="s">
        <v>1517</v>
      </c>
      <c r="H4" s="18" t="s">
        <v>1518</v>
      </c>
      <c r="I4" s="40" t="s">
        <v>1280</v>
      </c>
      <c r="J4" s="18" t="s">
        <v>1229</v>
      </c>
      <c r="K4" s="18" t="s">
        <v>1231</v>
      </c>
    </row>
    <row r="5" spans="1:43" s="14" customFormat="1" ht="51.6" customHeight="1" x14ac:dyDescent="0.25">
      <c r="A5" s="28" t="s">
        <v>1159</v>
      </c>
      <c r="B5" s="28" t="s">
        <v>1157</v>
      </c>
      <c r="C5" s="28" t="s">
        <v>1164</v>
      </c>
      <c r="D5" s="28" t="s">
        <v>1161</v>
      </c>
      <c r="E5" s="33" t="s">
        <v>1519</v>
      </c>
      <c r="F5" s="28" t="s">
        <v>1162</v>
      </c>
      <c r="G5" s="28" t="s">
        <v>1520</v>
      </c>
      <c r="H5" s="28" t="s">
        <v>1160</v>
      </c>
      <c r="I5" s="18" t="s">
        <v>1337</v>
      </c>
      <c r="J5" s="28" t="s">
        <v>1158</v>
      </c>
      <c r="K5" s="28" t="s">
        <v>1163</v>
      </c>
    </row>
    <row r="6" spans="1:43" s="18" customFormat="1" ht="51.6" customHeight="1" x14ac:dyDescent="0.25">
      <c r="A6" s="31" t="s">
        <v>1188</v>
      </c>
      <c r="B6" s="18" t="s">
        <v>1186</v>
      </c>
      <c r="C6" s="31" t="s">
        <v>1283</v>
      </c>
      <c r="D6" s="31" t="s">
        <v>1190</v>
      </c>
      <c r="E6" s="55" t="s">
        <v>1900</v>
      </c>
      <c r="F6" s="31" t="s">
        <v>1191</v>
      </c>
      <c r="G6" s="31" t="s">
        <v>1412</v>
      </c>
      <c r="H6" s="31" t="s">
        <v>1189</v>
      </c>
      <c r="I6" s="18" t="s">
        <v>1281</v>
      </c>
      <c r="J6" s="31" t="s">
        <v>1187</v>
      </c>
      <c r="K6" s="31" t="s">
        <v>1192</v>
      </c>
      <c r="L6" s="31"/>
      <c r="M6" s="31"/>
      <c r="O6" s="31"/>
      <c r="P6" s="31"/>
      <c r="Q6" s="31"/>
      <c r="R6" s="31"/>
    </row>
    <row r="7" spans="1:43" s="18" customFormat="1" ht="51.6" customHeight="1" x14ac:dyDescent="0.25">
      <c r="A7" s="18" t="s">
        <v>1208</v>
      </c>
      <c r="B7" s="18" t="s">
        <v>1521</v>
      </c>
      <c r="C7" s="18" t="s">
        <v>1212</v>
      </c>
      <c r="D7" s="18" t="s">
        <v>1522</v>
      </c>
      <c r="E7" s="55" t="s">
        <v>1901</v>
      </c>
      <c r="F7" s="18" t="s">
        <v>1210</v>
      </c>
      <c r="G7" s="18" t="s">
        <v>1758</v>
      </c>
      <c r="H7" s="18" t="s">
        <v>1209</v>
      </c>
      <c r="I7" s="18" t="s">
        <v>1338</v>
      </c>
      <c r="J7" s="51" t="s">
        <v>1902</v>
      </c>
      <c r="K7" s="18" t="s">
        <v>1211</v>
      </c>
    </row>
    <row r="8" spans="1:43" s="14" customFormat="1" ht="51.6" customHeight="1" x14ac:dyDescent="0.25">
      <c r="A8" s="33" t="s">
        <v>1124</v>
      </c>
      <c r="B8" s="33" t="s">
        <v>1122</v>
      </c>
      <c r="C8" s="33" t="s">
        <v>1129</v>
      </c>
      <c r="D8" s="33" t="s">
        <v>1126</v>
      </c>
      <c r="E8" s="33" t="s">
        <v>1275</v>
      </c>
      <c r="F8" s="33" t="s">
        <v>1127</v>
      </c>
      <c r="G8" s="33" t="s">
        <v>1523</v>
      </c>
      <c r="H8" s="33" t="s">
        <v>1125</v>
      </c>
      <c r="I8" s="18" t="s">
        <v>1282</v>
      </c>
      <c r="J8" s="33" t="s">
        <v>1123</v>
      </c>
      <c r="K8" s="33" t="s">
        <v>1128</v>
      </c>
      <c r="O8" s="33"/>
      <c r="P8" s="33"/>
      <c r="Q8" s="33"/>
    </row>
    <row r="9" spans="1:43" s="14" customFormat="1" ht="51.6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</sheetData>
  <customSheetViews>
    <customSheetView guid="{55CB2F9C-2357-428D-852E-18ACB181BD79}">
      <selection activeCell="E12" sqref="E12"/>
      <pageMargins left="0.7" right="0.7" top="0.75" bottom="0.75" header="0.3" footer="0.3"/>
      <pageSetup orientation="portrait" r:id="rId1"/>
    </customSheetView>
    <customSheetView guid="{CA2D4ED2-3B56-4FCC-A2C5-F12419775B91}" state="hidden">
      <selection activeCell="A102" sqref="A102"/>
      <pageMargins left="0.7" right="0.7" top="0.75" bottom="0.75" header="0.3" footer="0.3"/>
      <pageSetup orientation="portrait" r:id="rId2"/>
    </customSheetView>
    <customSheetView guid="{A79DB5F5-D22C-48B3-A03F-F2E4D0C3D777}" state="hidden">
      <selection activeCell="A102" sqref="A102"/>
      <pageMargins left="0.7" right="0.7" top="0.75" bottom="0.75" header="0.3" footer="0.3"/>
      <pageSetup orientation="portrait" r:id="rId3"/>
    </customSheetView>
    <customSheetView guid="{3F2EE6D6-D722-4FD4-860F-38562C7DBB90}">
      <selection activeCell="I9" sqref="I9"/>
      <pageMargins left="0.7" right="0.7" top="0.75" bottom="0.75" header="0.3" footer="0.3"/>
      <pageSetup orientation="portrait" r:id="rId4"/>
    </customSheetView>
    <customSheetView guid="{9E112B76-9E3F-4F62-A06D-3E0CA850ED2E}">
      <selection activeCell="I9" sqref="I9"/>
      <pageMargins left="0.7" right="0.7" top="0.75" bottom="0.75" header="0.3" footer="0.3"/>
      <pageSetup orientation="portrait" r:id="rId5"/>
    </customSheetView>
    <customSheetView guid="{71F4B2F0-DD2A-4B15-9272-BEAAA24B17FE}">
      <selection activeCell="I9" sqref="I9"/>
      <pageMargins left="0.7" right="0.7" top="0.75" bottom="0.75" header="0.3" footer="0.3"/>
      <pageSetup orientation="portrait" r:id="rId6"/>
    </customSheetView>
    <customSheetView guid="{9D9106E9-2FEF-444D-BF01-642D5A3D45AF}">
      <selection activeCell="I9" sqref="I9"/>
      <pageMargins left="0.7" right="0.7" top="0.75" bottom="0.75" header="0.3" footer="0.3"/>
      <pageSetup orientation="portrait" r:id="rId7"/>
    </customSheetView>
    <customSheetView guid="{D6C4D851-DE06-41FC-A236-F9F5518E4AC0}">
      <selection activeCell="I9" sqref="I9"/>
      <pageMargins left="0.7" right="0.7" top="0.75" bottom="0.75" header="0.3" footer="0.3"/>
      <pageSetup orientation="portrait" r:id="rId8"/>
    </customSheetView>
    <customSheetView guid="{01670FF7-1AD5-413F-AA0E-0EB92270E4E0}" topLeftCell="A4">
      <selection activeCell="A20" sqref="A20:A23"/>
      <pageMargins left="0.7" right="0.7" top="0.75" bottom="0.75" header="0.3" footer="0.3"/>
      <pageSetup orientation="portrait" r:id="rId9"/>
    </customSheetView>
    <customSheetView guid="{B46E4585-2C1A-4E77-85D9-2C48DC21844B}" state="hidden" topLeftCell="A4">
      <selection activeCell="A20" sqref="A20:A23"/>
      <pageMargins left="0.7" right="0.7" top="0.75" bottom="0.75" header="0.3" footer="0.3"/>
      <pageSetup orientation="portrait" r:id="rId10"/>
    </customSheetView>
    <customSheetView guid="{E6442CB7-8B4C-477F-B3E7-6AAF3CC03E15}" state="hidden" topLeftCell="A4">
      <selection activeCell="A20" sqref="A20:A23"/>
      <pageMargins left="0.7" right="0.7" top="0.75" bottom="0.75" header="0.3" footer="0.3"/>
      <pageSetup orientation="portrait" r:id="rId11"/>
    </customSheetView>
    <customSheetView guid="{189AA3A3-E7F6-4F73-9681-D846A835EFFC}" state="hidden">
      <selection activeCell="A102" sqref="A102"/>
      <pageMargins left="0.7" right="0.7" top="0.75" bottom="0.75" header="0.3" footer="0.3"/>
      <pageSetup orientation="portrait" r:id="rId12"/>
    </customSheetView>
    <customSheetView guid="{CEB959CA-CDB3-408C-8F2D-069E2B7E298F}">
      <selection activeCell="G6" sqref="G6"/>
      <pageMargins left="0.7" right="0.7" top="0.75" bottom="0.75" header="0.3" footer="0.3"/>
      <pageSetup orientation="portrait" r:id="rId13"/>
    </customSheetView>
  </customSheetViews>
  <pageMargins left="0.7" right="0.7" top="0.75" bottom="0.75" header="0.3" footer="0.3"/>
  <pageSetup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 xmlns="481d8a1a-9156-4c71-8d15-58246398e697">false</Approve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1379354C1934C8A7449F1065B7125" ma:contentTypeVersion="1" ma:contentTypeDescription="Create a new document." ma:contentTypeScope="" ma:versionID="9cf06782088b3999f13330580fca9305">
  <xsd:schema xmlns:xsd="http://www.w3.org/2001/XMLSchema" xmlns:p="http://schemas.microsoft.com/office/2006/metadata/properties" xmlns:ns2="481d8a1a-9156-4c71-8d15-58246398e697" targetNamespace="http://schemas.microsoft.com/office/2006/metadata/properties" ma:root="true" ma:fieldsID="678decf4bcaab4e5ae1ee590b71bfe0f" ns2:_="">
    <xsd:import namespace="481d8a1a-9156-4c71-8d15-58246398e697"/>
    <xsd:element name="properties">
      <xsd:complexType>
        <xsd:sequence>
          <xsd:element name="documentManagement">
            <xsd:complexType>
              <xsd:all>
                <xsd:element ref="ns2:Approv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81d8a1a-9156-4c71-8d15-58246398e697" elementFormDefault="qualified">
    <xsd:import namespace="http://schemas.microsoft.com/office/2006/documentManagement/types"/>
    <xsd:element name="Approved" ma:index="2" nillable="true" ma:displayName="Approved" ma:default="0" ma:description="Specify whether this data sheet is ready to be used by IT folks." ma:internalName="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16E18-479C-4FFE-BB70-084E42EEE80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0F3E832-84B7-4074-BFC8-6582EAF36D6B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481d8a1a-9156-4c71-8d15-58246398e697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7672AC7-1B0C-4BA7-8C58-333B30A8B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d8a1a-9156-4c71-8d15-58246398e69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DCD2166-9FDE-402C-A1AC-0C6884641A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9 urban areas</vt:lpstr>
      <vt:lpstr>4 maritime ports</vt:lpstr>
      <vt:lpstr>Economy Names</vt:lpstr>
      <vt:lpstr>Column Names</vt:lpstr>
      <vt:lpstr>Labels</vt:lpstr>
      <vt:lpstr>Topic Names</vt:lpstr>
      <vt:lpstr>'9 urban areas'!_FilterDatabase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Doing Business in South Africa</dc:title>
  <dc:creator>Carlos I. Mejia</dc:creator>
  <cp:lastModifiedBy>Carlos I. Mejia</cp:lastModifiedBy>
  <dcterms:created xsi:type="dcterms:W3CDTF">2010-10-25T18:43:48Z</dcterms:created>
  <dcterms:modified xsi:type="dcterms:W3CDTF">2020-03-11T15:28:09Z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